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Backup\2006- testületi anyagok\2023. évi testületi anyagok\2023.05.22. nyilvános\18. Aktuális ügyek\"/>
    </mc:Choice>
  </mc:AlternateContent>
  <xr:revisionPtr revIDLastSave="0" documentId="13_ncr:1_{56305D74-62FC-453A-B355-6BE6A3B5AB40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Tény" sheetId="3" r:id="rId1"/>
    <sheet name="Protokoll" sheetId="10" r:id="rId2"/>
    <sheet name="Mária Napok" sheetId="13" r:id="rId3"/>
    <sheet name="Munka1" sheetId="15" r:id="rId4"/>
  </sheets>
  <definedNames>
    <definedName name="_xlnm.Print_Area" localSheetId="2">'Mária Napok'!$A$1:$H$34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3" l="1"/>
  <c r="H7" i="13"/>
  <c r="F28" i="15"/>
  <c r="F27" i="15"/>
  <c r="F26" i="15"/>
  <c r="F25" i="15"/>
  <c r="F24" i="15"/>
  <c r="F23" i="15"/>
  <c r="H13" i="15"/>
  <c r="G13" i="15"/>
  <c r="F13" i="15"/>
  <c r="E13" i="15"/>
  <c r="D13" i="15"/>
  <c r="C13" i="15"/>
  <c r="F15" i="15" s="1"/>
  <c r="B13" i="15"/>
  <c r="K147" i="3"/>
  <c r="K138" i="3"/>
  <c r="H118" i="3"/>
  <c r="H89" i="3"/>
  <c r="H46" i="3"/>
  <c r="H20" i="3"/>
  <c r="H5" i="3"/>
  <c r="E138" i="3" l="1"/>
  <c r="K142" i="3"/>
  <c r="K143" i="3" s="1"/>
  <c r="K145" i="3" s="1"/>
  <c r="H126" i="3"/>
  <c r="H113" i="3"/>
  <c r="H105" i="3"/>
  <c r="H109" i="3"/>
  <c r="H11" i="3" l="1"/>
  <c r="H134" i="3"/>
  <c r="H130" i="3"/>
  <c r="H122" i="3"/>
  <c r="H96" i="3"/>
  <c r="H49" i="3"/>
  <c r="H40" i="3"/>
  <c r="H36" i="3"/>
  <c r="H92" i="3"/>
  <c r="H23" i="3"/>
  <c r="H74" i="3"/>
  <c r="H14" i="3" l="1"/>
  <c r="G46" i="10"/>
  <c r="H53" i="3"/>
  <c r="B46" i="10"/>
  <c r="H8" i="3" l="1"/>
</calcChain>
</file>

<file path=xl/sharedStrings.xml><?xml version="1.0" encoding="utf-8"?>
<sst xmlns="http://schemas.openxmlformats.org/spreadsheetml/2006/main" count="432" uniqueCount="352">
  <si>
    <t>Megjegyzés</t>
  </si>
  <si>
    <t>Artisjus</t>
  </si>
  <si>
    <t>ital</t>
  </si>
  <si>
    <t>étkezés</t>
  </si>
  <si>
    <t>Program neve</t>
  </si>
  <si>
    <t>Dátum</t>
  </si>
  <si>
    <t>Szerződő fél</t>
  </si>
  <si>
    <t>Szerződéses összeg</t>
  </si>
  <si>
    <t>Fizetés módja</t>
  </si>
  <si>
    <t>Étkezés</t>
  </si>
  <si>
    <t>Képkeret</t>
  </si>
  <si>
    <t>Pilsner Bt</t>
  </si>
  <si>
    <t>Bíró Géza</t>
  </si>
  <si>
    <t>Varga Tibor</t>
  </si>
  <si>
    <t>Mária Napok</t>
  </si>
  <si>
    <t>Tárgy</t>
  </si>
  <si>
    <t>Virágcsokor</t>
  </si>
  <si>
    <t>Lano Live</t>
  </si>
  <si>
    <t>Pincekert Étterem - Cser Zoli</t>
  </si>
  <si>
    <t>jogdíj</t>
  </si>
  <si>
    <t>Vacsorával</t>
  </si>
  <si>
    <t>Galácz György</t>
  </si>
  <si>
    <t>polgármester</t>
  </si>
  <si>
    <t>párjával</t>
  </si>
  <si>
    <t>Móring József Attila</t>
  </si>
  <si>
    <t>országgyűlési képviselő</t>
  </si>
  <si>
    <t>Bíró Norbert</t>
  </si>
  <si>
    <t>Somogy Megyei Közgyűlés elnöke</t>
  </si>
  <si>
    <t>Dr. Sárhegyi Judit</t>
  </si>
  <si>
    <t>Somogy Megyei Önkormányzat jegyzője</t>
  </si>
  <si>
    <t>Dr. Neszményi Zsolt</t>
  </si>
  <si>
    <t>Kormánymegbízott</t>
  </si>
  <si>
    <t>Poják Csaba</t>
  </si>
  <si>
    <t>alpolgármester</t>
  </si>
  <si>
    <t>Hajas Béla</t>
  </si>
  <si>
    <t>képviselő</t>
  </si>
  <si>
    <t>Horváth Tiborné</t>
  </si>
  <si>
    <t>Móriné Váraljai Mária</t>
  </si>
  <si>
    <t>Kovács József</t>
  </si>
  <si>
    <t>Horváth László</t>
  </si>
  <si>
    <t>Berkes Györgyné</t>
  </si>
  <si>
    <t>díszpolgár</t>
  </si>
  <si>
    <t>Dr. Bollók Sándor</t>
  </si>
  <si>
    <t xml:space="preserve">Ládonyi Ákos </t>
  </si>
  <si>
    <t>tervező</t>
  </si>
  <si>
    <t xml:space="preserve">Bencze Zoltán </t>
  </si>
  <si>
    <t>Beck Péter</t>
  </si>
  <si>
    <t>rendőrőrs parancsnok</t>
  </si>
  <si>
    <t>Jáki András</t>
  </si>
  <si>
    <t>Balaton-Út Kft.</t>
  </si>
  <si>
    <t>Séllei Gyula</t>
  </si>
  <si>
    <t xml:space="preserve">Incze Domokos </t>
  </si>
  <si>
    <t>műszaki ellenőr</t>
  </si>
  <si>
    <t>Németh Béla</t>
  </si>
  <si>
    <t>Kábelműhely Kft.</t>
  </si>
  <si>
    <t xml:space="preserve">Nagy Ferenc </t>
  </si>
  <si>
    <t>Jano Generál Kft.</t>
  </si>
  <si>
    <t>Balog Mátyás</t>
  </si>
  <si>
    <t>Verein József</t>
  </si>
  <si>
    <t>Verein Kft</t>
  </si>
  <si>
    <t>Kovács Andor</t>
  </si>
  <si>
    <t>Pentz Tibor</t>
  </si>
  <si>
    <t>Vacsora nélkül</t>
  </si>
  <si>
    <t>lakosság</t>
  </si>
  <si>
    <t>Vajna-Vormair Katalin</t>
  </si>
  <si>
    <t>Regens Wagner Közhasznú Alapítvány</t>
  </si>
  <si>
    <t>ÚTÜGYI és mérésügyi osztály, osztályvezető</t>
  </si>
  <si>
    <t>Wagner István</t>
  </si>
  <si>
    <t>Delta discó</t>
  </si>
  <si>
    <t>Mestyán Valéria</t>
  </si>
  <si>
    <t>címzetes főjegyző</t>
  </si>
  <si>
    <t>Horváth Máté</t>
  </si>
  <si>
    <t>marketing menedzser</t>
  </si>
  <si>
    <t>Kollár-Balogh Klára</t>
  </si>
  <si>
    <t>műszaki menedzser</t>
  </si>
  <si>
    <t>Babina Gabriella</t>
  </si>
  <si>
    <t>projektmenedzser</t>
  </si>
  <si>
    <t>Dr. Kónya Gábor</t>
  </si>
  <si>
    <t>háziorvos</t>
  </si>
  <si>
    <t>beckp@somogy.police.hu</t>
  </si>
  <si>
    <t>fojegyzo@balatonkeresztur.hu</t>
  </si>
  <si>
    <t>Ács Réka</t>
  </si>
  <si>
    <t>Igazgatási ügyintéző</t>
  </si>
  <si>
    <t>konyagabo@gmail.com</t>
  </si>
  <si>
    <t>pojakcs@gmail.com</t>
  </si>
  <si>
    <t>hajas.bela@gmail.com</t>
  </si>
  <si>
    <t>hollcsi@gmail.com</t>
  </si>
  <si>
    <t>cilinke1960@gmail.com</t>
  </si>
  <si>
    <t>Benczik Ildikó</t>
  </si>
  <si>
    <t>Gulyás Kunyhó étterem</t>
  </si>
  <si>
    <t>zoobencze@gmail.com</t>
  </si>
  <si>
    <t>ladonyi@ladonyikft.hu</t>
  </si>
  <si>
    <t>info@balatonut.hu</t>
  </si>
  <si>
    <t>nagyfer1@t-online.hu</t>
  </si>
  <si>
    <t>inczedomokos53@gmail.com</t>
  </si>
  <si>
    <t>kabelmuhely@t-online.hu</t>
  </si>
  <si>
    <t>bm-vill@szamlazz.hu</t>
  </si>
  <si>
    <t>zalatherm@t-online.hu</t>
  </si>
  <si>
    <t>vereinkft@gmail.com</t>
  </si>
  <si>
    <t>pentz.tibor@kaposvar.gov.hu</t>
  </si>
  <si>
    <t>bolloksandordr@gmail.com</t>
  </si>
  <si>
    <t>moring.fogadoora@gmail.com</t>
  </si>
  <si>
    <t>biro.norbert@som-onkorm.hu</t>
  </si>
  <si>
    <t>jegyzo@som-onkorm.hu</t>
  </si>
  <si>
    <t>kormanymegbizott@somogy.gov.hu</t>
  </si>
  <si>
    <t>polgarmester@balatonkeresztur.hu</t>
  </si>
  <si>
    <t>polgarmester@balatonbereny.hu</t>
  </si>
  <si>
    <t>berkesne.46@gmail.com</t>
  </si>
  <si>
    <t>bmariafurdo@regenswagner.t-online.hu</t>
  </si>
  <si>
    <t>Dr. Sütő László</t>
  </si>
  <si>
    <t>benczik01@gmail.com</t>
  </si>
  <si>
    <t>Káplár György</t>
  </si>
  <si>
    <t>Balogh Zoltán</t>
  </si>
  <si>
    <t>kaplar.gyorgy@drv.hu</t>
  </si>
  <si>
    <t>balogh.zoltan@drv.hu</t>
  </si>
  <si>
    <t>polghiv@marcali.hu</t>
  </si>
  <si>
    <t>Dr. Steinmetz Ádám</t>
  </si>
  <si>
    <t>drsteinmetz.adam@jobbik .hu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</si>
  <si>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</si>
  <si>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</si>
  <si>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</si>
  <si>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</si>
  <si>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</si>
  <si>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</si>
  <si>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</si>
  <si>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</si>
  <si>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</si>
  <si>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</si>
  <si>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</si>
  <si>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</si>
  <si>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</si>
  <si>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</si>
  <si>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</si>
  <si>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</si>
  <si>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</si>
  <si>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</si>
  <si>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</si>
  <si>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</si>
  <si>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</si>
  <si>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</si>
  <si>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</si>
  <si>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</si>
  <si>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</si>
  <si>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</si>
  <si>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</si>
  <si>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</si>
  <si>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</si>
  <si>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</si>
  <si>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</si>
  <si>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</si>
  <si>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</si>
  <si>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</si>
  <si>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</si>
  <si>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</si>
  <si>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</si>
  <si>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</si>
  <si>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fellépés</t>
  </si>
  <si>
    <t xml:space="preserve">Regens Wagner </t>
  </si>
  <si>
    <t>Greffer József</t>
  </si>
  <si>
    <t>Zahorán</t>
  </si>
  <si>
    <t>Bende Ottó</t>
  </si>
  <si>
    <t>Nőnap</t>
  </si>
  <si>
    <t>Húsvéti készülődés</t>
  </si>
  <si>
    <t>Mária Napok
EKF 
projekt</t>
  </si>
  <si>
    <t>Balaton M&amp;K fellépés</t>
  </si>
  <si>
    <t>Balatonberény 1 alkalom</t>
  </si>
  <si>
    <t>Balatonfenyves 1 alkalom</t>
  </si>
  <si>
    <t>Marcali 1 alkalom</t>
  </si>
  <si>
    <t>Kéthely 1 alkalom</t>
  </si>
  <si>
    <t xml:space="preserve">Balaton M&amp;K hangszerbemutatóval egybekötött előadás </t>
  </si>
  <si>
    <t xml:space="preserve"> Kovács Gábor Bonyhád</t>
  </si>
  <si>
    <t>Fúvóshangszer készítés használati tárgyakból</t>
  </si>
  <si>
    <t xml:space="preserve">Sárkány Bertalan és a Marcato együttes </t>
  </si>
  <si>
    <t>Marketing - igényelt támogatás 10%</t>
  </si>
  <si>
    <t xml:space="preserve">kötelező könyvvizsgálat díja - pm. keretben </t>
  </si>
  <si>
    <t>Tűzzsonglőr</t>
  </si>
  <si>
    <t>Hangosítás</t>
  </si>
  <si>
    <t>Gyereknap</t>
  </si>
  <si>
    <t>Pedagógusnap</t>
  </si>
  <si>
    <t>Könyvbemutató</t>
  </si>
  <si>
    <t>pogácsa, üdítő</t>
  </si>
  <si>
    <t>Bu Spencer, Terence Hill emlékzenekar</t>
  </si>
  <si>
    <t>fellépési díj</t>
  </si>
  <si>
    <t>2022.07.29.-2022.07.31.</t>
  </si>
  <si>
    <t>Retro koncert</t>
  </si>
  <si>
    <t>60 perces előadás</t>
  </si>
  <si>
    <t>éttermi szolgáltatás</t>
  </si>
  <si>
    <t>Koszorúzás</t>
  </si>
  <si>
    <t>Adventi koszorúkészítés</t>
  </si>
  <si>
    <t>kézműves foglalkozás</t>
  </si>
  <si>
    <t>Virág</t>
  </si>
  <si>
    <t>Kuna Vali és zenekara</t>
  </si>
  <si>
    <t>Magyar Hagyományőrző Faművesek - Németh Ármin e.v.</t>
  </si>
  <si>
    <t>egyszarvú, mackó (ifjú polgárok)</t>
  </si>
  <si>
    <t xml:space="preserve">Étkezés </t>
  </si>
  <si>
    <t>Gulyás Kunyhó</t>
  </si>
  <si>
    <t>Szemes kv, 3az 1-ben, sajt… (könyvbemutató)</t>
  </si>
  <si>
    <t>Pogácsa (könyvbemutató)</t>
  </si>
  <si>
    <t>Pogácsa, cukor, piros arany… (könyvbemutató)</t>
  </si>
  <si>
    <t>Ifjú Polgár emléklap (Mária Napok)</t>
  </si>
  <si>
    <t>Pepco</t>
  </si>
  <si>
    <t>3.000 Ft/fő*3 db</t>
  </si>
  <si>
    <t>Fellépőknek szendvics, pogácsa, üdítő</t>
  </si>
  <si>
    <t>étkezés 2500 Ft/fő * 370 fő</t>
  </si>
  <si>
    <t>Domonkos Nyomda</t>
  </si>
  <si>
    <t>Győri Szabolcs plakát grafika</t>
  </si>
  <si>
    <t>Tengerdi Kft.</t>
  </si>
  <si>
    <t>Lantos Gábor fellépés</t>
  </si>
  <si>
    <t>fyx zenekar</t>
  </si>
  <si>
    <t>gesarol</t>
  </si>
  <si>
    <t>kp</t>
  </si>
  <si>
    <t>étkezés tengerdi</t>
  </si>
  <si>
    <t>hangosítás</t>
  </si>
  <si>
    <t>2022.09.hó</t>
  </si>
  <si>
    <t>Lengyel partnerkapcs.</t>
  </si>
  <si>
    <t>Pálinka-szilva/Kőpalackos</t>
  </si>
  <si>
    <t>Szendvics (Lengyel partner kap.)</t>
  </si>
  <si>
    <t>Z+D</t>
  </si>
  <si>
    <t>kenyér</t>
  </si>
  <si>
    <t>Étkezés Ficek büfé</t>
  </si>
  <si>
    <t>virág</t>
  </si>
  <si>
    <t>Szakmai tanulmányút -TÜI Iroda</t>
  </si>
  <si>
    <t>Ételfogyasztás Szigliget</t>
  </si>
  <si>
    <t>Belépőjegy Hegyestű</t>
  </si>
  <si>
    <t>Óvoda 60. születésnap</t>
  </si>
  <si>
    <t>Műanyag pohár, tányér</t>
  </si>
  <si>
    <t>Aprósütemény</t>
  </si>
  <si>
    <t>Vári Zuszsanna élelmiszer</t>
  </si>
  <si>
    <t>Üstökös Kompánia</t>
  </si>
  <si>
    <t>B.ker. 
2022.10.21.</t>
  </si>
  <si>
    <t>Ősz Idő Nyugdíjasklub 30 éves</t>
  </si>
  <si>
    <t>Oklevél</t>
  </si>
  <si>
    <t xml:space="preserve">Mikulás ünnepség </t>
  </si>
  <si>
    <t>081061 Közművelődés</t>
  </si>
  <si>
    <t>Közház</t>
  </si>
  <si>
    <t>ktsgvetésében</t>
  </si>
  <si>
    <t>Értéktár találkozó</t>
  </si>
  <si>
    <t>áfa 27%</t>
  </si>
  <si>
    <t>Kiállításmegnyitó</t>
  </si>
  <si>
    <t xml:space="preserve">2023. ktsgvetés terv </t>
  </si>
  <si>
    <t>2023. évi rendezvények költségvetési kerete</t>
  </si>
  <si>
    <t>3 napos (P-SZ-V)</t>
  </si>
  <si>
    <t xml:space="preserve">Lantos Gábor </t>
  </si>
  <si>
    <t>Szombat esti fellépő Gesarol?</t>
  </si>
  <si>
    <t>szombat töltelékprogram 10-15-ig</t>
  </si>
  <si>
    <t>péntek</t>
  </si>
  <si>
    <t>vasárnap</t>
  </si>
  <si>
    <t>közös</t>
  </si>
  <si>
    <t>vízizene, nyitóünnepség</t>
  </si>
  <si>
    <t xml:space="preserve">gyerekprogram </t>
  </si>
  <si>
    <t>szombat</t>
  </si>
  <si>
    <t xml:space="preserve">Tűzzsonglőr? Lézershow? </t>
  </si>
  <si>
    <t>térzene, menetzene, gálaest</t>
  </si>
  <si>
    <t>ifjú polgár avatás - ajándék</t>
  </si>
  <si>
    <t xml:space="preserve">ifjú polgár avatás - emléklap, fúvós oklevél, plakát </t>
  </si>
  <si>
    <t>ifjú polgár avatás - virágcsokor</t>
  </si>
  <si>
    <t>Virágcsokor 3.000 Ft/fő*3 db</t>
  </si>
  <si>
    <t>hangosítás ?</t>
  </si>
  <si>
    <t>Farkas Zsuzsa</t>
  </si>
  <si>
    <t xml:space="preserve">étkezés VIP </t>
  </si>
  <si>
    <t xml:space="preserve">Szőcsény </t>
  </si>
  <si>
    <t>Kálsecz</t>
  </si>
  <si>
    <t>Plakát grafika</t>
  </si>
  <si>
    <t>4 szoba * 25.000 * 4 éj</t>
  </si>
  <si>
    <t xml:space="preserve">reggeli nélkül </t>
  </si>
  <si>
    <t>30 fő, 4 éj, reggeli, csüt. vacsora</t>
  </si>
  <si>
    <t>ebéd, vacsora</t>
  </si>
  <si>
    <t>Marcali Múzeum Bogyó család</t>
  </si>
  <si>
    <t>Ajándékcsomag</t>
  </si>
  <si>
    <t>Vári Zsuzsanna</t>
  </si>
  <si>
    <t>Szemes kv, kenyér, sajt.. (Nőnap)</t>
  </si>
  <si>
    <t>Z+D Kft.</t>
  </si>
  <si>
    <t>PB Palack (Nőnap)</t>
  </si>
  <si>
    <t>Mol Nyrt.</t>
  </si>
  <si>
    <t>Koszorú (Március 15)</t>
  </si>
  <si>
    <t>Huszárné Kiss Beáta</t>
  </si>
  <si>
    <t>Szemes kv, 3az 1-ben kv, cukor (Húsvét)</t>
  </si>
  <si>
    <t>Dekoráció (Húsvét)</t>
  </si>
  <si>
    <t>László György</t>
  </si>
  <si>
    <t>Nyuszi buli előadás (Húsvét)</t>
  </si>
  <si>
    <t>Drink-Ker Kft.</t>
  </si>
  <si>
    <t>Kukoricapehely (Húsvét)</t>
  </si>
  <si>
    <t>Napcsillag Kft.</t>
  </si>
  <si>
    <t>Kézműves foglalkozás (Húsvét)</t>
  </si>
  <si>
    <t>Marcali Múzeum</t>
  </si>
  <si>
    <t>Csoki tojás (húsvét)</t>
  </si>
  <si>
    <t>Farsang
Várudvar</t>
  </si>
  <si>
    <t>Húsvét
Várudvar</t>
  </si>
  <si>
    <t>2023.06.hó</t>
  </si>
  <si>
    <t>Szent Iván éji álom - Várudvar</t>
  </si>
  <si>
    <t>szállás - VIP lengyel 8fő, ThomasKoch 2fő, Zachorán 2fő</t>
  </si>
  <si>
    <t>42000 Ft/szoba/éj * 4 éj*6 szoba</t>
  </si>
  <si>
    <t>Bárdió Attila 10.000 Ft/ fő =ebéd (leves, főétel, saláta, pohár ital) + vacsora (főétel, pohár ital)</t>
  </si>
  <si>
    <t xml:space="preserve">Csak reggeli 2.000 Ft/fő </t>
  </si>
  <si>
    <t>szállás - VIP német 3fő, szlovák 4 fő = 7 fő</t>
  </si>
  <si>
    <t>reggeli</t>
  </si>
  <si>
    <t>7 fő * 4 nap * 2.000 Ft</t>
  </si>
  <si>
    <t>30 fő * 10.000 * 3 nap, 30 * 5.000</t>
  </si>
  <si>
    <t>Marvel szuperhős show</t>
  </si>
  <si>
    <t>Marvel szuperhős show fánk alapanyag</t>
  </si>
  <si>
    <t>Balatonmáriafürdő Táncklub</t>
  </si>
  <si>
    <t>2.800 Ft/adag * 1.000 adag</t>
  </si>
  <si>
    <t>Fúvósfesztivál 2023 Balatonmáriafürdő étkezés és ital ellátás tervezés</t>
  </si>
  <si>
    <t>Fő</t>
  </si>
  <si>
    <t>ebéd</t>
  </si>
  <si>
    <t>vacsora</t>
  </si>
  <si>
    <t>Barcsi Városi Fúvószenekar 
-Szehágel Balázs fúvóskarnagy
Barcsi Vénusz Mazsorett Csoport</t>
  </si>
  <si>
    <t>Az Elnök Emberei Fúvósegyüttes 
- Lukács István , Dominkó Péter fúvóskarnagy</t>
  </si>
  <si>
    <t>Vonyarc</t>
  </si>
  <si>
    <t>Balaton M&amp;K Fúvószenekar
 - Hajas Béla fúvóskarnagy</t>
  </si>
  <si>
    <t>Nagykanizsa</t>
  </si>
  <si>
    <t>Horvát fúvós</t>
  </si>
  <si>
    <t xml:space="preserve">lengyel </t>
  </si>
  <si>
    <t>polgárőr</t>
  </si>
  <si>
    <t>saját dolgozók</t>
  </si>
  <si>
    <t>összesen:</t>
  </si>
  <si>
    <t xml:space="preserve">összes adag: </t>
  </si>
  <si>
    <t xml:space="preserve"> </t>
  </si>
  <si>
    <t xml:space="preserve">Polgárőr </t>
  </si>
  <si>
    <t>10 db étkezési jegy a Ficeknél: 1 gyros tál + 1 pohár sör</t>
  </si>
  <si>
    <r>
      <t xml:space="preserve">Ital: </t>
    </r>
    <r>
      <rPr>
        <sz val="14"/>
        <color theme="1"/>
        <rFont val="Calibri"/>
        <family val="2"/>
        <charset val="238"/>
        <scheme val="minor"/>
      </rPr>
      <t>Javaslat az évek gyakorlatának megfelelően</t>
    </r>
  </si>
  <si>
    <t>Pilsner rendelés</t>
  </si>
  <si>
    <t>mennyiség</t>
  </si>
  <si>
    <t>m.e.</t>
  </si>
  <si>
    <t>egységár</t>
  </si>
  <si>
    <t>összesen</t>
  </si>
  <si>
    <t>3 dl-es eldobható pohár</t>
  </si>
  <si>
    <t>db</t>
  </si>
  <si>
    <t>50 l-es sörös hordó BORSODI</t>
  </si>
  <si>
    <t>1,5 l ásványvíz mentes</t>
  </si>
  <si>
    <t xml:space="preserve">db </t>
  </si>
  <si>
    <t>1,5 l ásványvíz buborékos</t>
  </si>
  <si>
    <t>0,5 l ásványvíz mentes</t>
  </si>
  <si>
    <t>0,5 l ásványvíz buborékos</t>
  </si>
  <si>
    <t>1 l unikum</t>
  </si>
  <si>
    <t>1 l jager</t>
  </si>
  <si>
    <t>július 28. péntek</t>
  </si>
  <si>
    <t>július 29. szombat</t>
  </si>
  <si>
    <t>július 30. vasárnap</t>
  </si>
  <si>
    <t>Csillagvirág Óvoda</t>
  </si>
  <si>
    <t>15.00 óra - 35-40 perc,</t>
  </si>
  <si>
    <t>16.00 óra - 30 perc</t>
  </si>
  <si>
    <t>16.30 óra - 20 perc</t>
  </si>
  <si>
    <t>17.00 óra - 60 perc</t>
  </si>
  <si>
    <t xml:space="preserve">Kerékpáros ügyességi pálya: Rendőrség, Kéthely </t>
  </si>
  <si>
    <t>Arcfestés</t>
  </si>
  <si>
    <t>14:00 - 18:00</t>
  </si>
  <si>
    <t>14:00 - 15:30</t>
  </si>
  <si>
    <t>14:30 - 16:30</t>
  </si>
  <si>
    <t xml:space="preserve">16:20 ovi műsor végén </t>
  </si>
  <si>
    <t>Héliumos lufi fújás, osztás</t>
  </si>
  <si>
    <t>szállás - lengyel zenekar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</si>
</sst>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&quot; fő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indexed="8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6FFFF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3" fontId="2" fillId="0" borderId="1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2" xfId="0" applyBorder="1"/>
    <xf numFmtId="3" fontId="0" fillId="0" borderId="0" xfId="0" applyNumberFormat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0" fillId="0" borderId="6" xfId="0" applyBorder="1"/>
    <xf numFmtId="0" fontId="0" fillId="0" borderId="11" xfId="0" applyBorder="1" applyAlignment="1">
      <alignment wrapText="1"/>
    </xf>
    <xf numFmtId="0" fontId="0" fillId="0" borderId="11" xfId="0" applyBorder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4" xfId="0" applyBorder="1"/>
    <xf numFmtId="3" fontId="2" fillId="0" borderId="4" xfId="0" applyNumberFormat="1" applyFont="1" applyBorder="1" applyAlignment="1">
      <alignment horizontal="center"/>
    </xf>
    <xf numFmtId="49" fontId="0" fillId="0" borderId="0" xfId="0" applyNumberFormat="1" applyAlignment="1">
      <alignment horizontal="left"/>
    </xf>
    <xf numFmtId="14" fontId="0" fillId="0" borderId="0" xfId="0" applyNumberFormat="1" applyAlignment="1">
      <alignment horizontal="center" vertical="center"/>
    </xf>
    <xf numFmtId="3" fontId="2" fillId="0" borderId="6" xfId="0" applyNumberFormat="1" applyFont="1" applyBorder="1" applyAlignment="1">
      <alignment horizontal="center"/>
    </xf>
    <xf numFmtId="0" fontId="4" fillId="0" borderId="0" xfId="1"/>
    <xf numFmtId="0" fontId="4" fillId="2" borderId="0" xfId="1" applyFill="1"/>
    <xf numFmtId="0" fontId="0" fillId="2" borderId="0" xfId="0" applyFill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2" borderId="0" xfId="0" applyNumberFormat="1" applyFill="1" applyAlignment="1">
      <alignment horizontal="center"/>
    </xf>
    <xf numFmtId="14" fontId="0" fillId="0" borderId="4" xfId="0" applyNumberFormat="1" applyBorder="1" applyAlignment="1">
      <alignment horizontal="center" vertical="center"/>
    </xf>
    <xf numFmtId="0" fontId="0" fillId="0" borderId="14" xfId="0" applyBorder="1" applyAlignment="1">
      <alignment wrapText="1"/>
    </xf>
    <xf numFmtId="0" fontId="0" fillId="0" borderId="20" xfId="0" applyBorder="1" applyAlignment="1">
      <alignment horizontal="left" vertical="center" wrapText="1"/>
    </xf>
    <xf numFmtId="3" fontId="2" fillId="0" borderId="11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0" fillId="0" borderId="21" xfId="0" applyBorder="1" applyAlignment="1">
      <alignment horizontal="center"/>
    </xf>
    <xf numFmtId="3" fontId="6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0" fillId="3" borderId="6" xfId="0" applyFill="1" applyBorder="1"/>
    <xf numFmtId="0" fontId="0" fillId="3" borderId="11" xfId="0" applyFill="1" applyBorder="1"/>
    <xf numFmtId="0" fontId="0" fillId="3" borderId="11" xfId="0" applyFill="1" applyBorder="1" applyAlignment="1">
      <alignment wrapText="1"/>
    </xf>
    <xf numFmtId="0" fontId="7" fillId="0" borderId="25" xfId="0" applyFont="1" applyBorder="1"/>
    <xf numFmtId="0" fontId="7" fillId="0" borderId="1" xfId="0" applyFont="1" applyBorder="1"/>
    <xf numFmtId="0" fontId="7" fillId="0" borderId="26" xfId="0" applyFont="1" applyBorder="1"/>
    <xf numFmtId="0" fontId="7" fillId="0" borderId="29" xfId="0" applyFont="1" applyBorder="1"/>
    <xf numFmtId="3" fontId="2" fillId="2" borderId="6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0" fontId="0" fillId="0" borderId="30" xfId="0" applyBorder="1"/>
    <xf numFmtId="0" fontId="0" fillId="4" borderId="1" xfId="0" applyFill="1" applyBorder="1" applyAlignment="1">
      <alignment wrapText="1"/>
    </xf>
    <xf numFmtId="0" fontId="0" fillId="4" borderId="11" xfId="0" applyFill="1" applyBorder="1"/>
    <xf numFmtId="3" fontId="2" fillId="2" borderId="0" xfId="0" applyNumberFormat="1" applyFont="1" applyFill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3" fontId="0" fillId="0" borderId="0" xfId="0" applyNumberFormat="1"/>
    <xf numFmtId="14" fontId="0" fillId="0" borderId="28" xfId="0" applyNumberFormat="1" applyBorder="1" applyAlignment="1">
      <alignment horizontal="center" vertical="center"/>
    </xf>
    <xf numFmtId="3" fontId="2" fillId="5" borderId="0" xfId="0" applyNumberFormat="1" applyFont="1" applyFill="1" applyAlignment="1">
      <alignment horizontal="right"/>
    </xf>
    <xf numFmtId="14" fontId="0" fillId="0" borderId="1" xfId="0" applyNumberFormat="1" applyBorder="1"/>
    <xf numFmtId="14" fontId="0" fillId="0" borderId="6" xfId="0" applyNumberFormat="1" applyBorder="1"/>
    <xf numFmtId="14" fontId="0" fillId="0" borderId="11" xfId="0" applyNumberFormat="1" applyBorder="1"/>
    <xf numFmtId="0" fontId="8" fillId="0" borderId="1" xfId="0" applyFont="1" applyBorder="1" applyAlignment="1">
      <alignment wrapText="1"/>
    </xf>
    <xf numFmtId="14" fontId="0" fillId="0" borderId="3" xfId="0" applyNumberFormat="1" applyBorder="1"/>
    <xf numFmtId="14" fontId="0" fillId="0" borderId="2" xfId="0" applyNumberFormat="1" applyBorder="1"/>
    <xf numFmtId="3" fontId="2" fillId="0" borderId="7" xfId="0" applyNumberFormat="1" applyFont="1" applyBorder="1" applyAlignment="1">
      <alignment horizontal="center"/>
    </xf>
    <xf numFmtId="3" fontId="2" fillId="0" borderId="15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0" fontId="7" fillId="0" borderId="6" xfId="0" applyFont="1" applyBorder="1"/>
    <xf numFmtId="3" fontId="2" fillId="0" borderId="9" xfId="0" applyNumberFormat="1" applyFont="1" applyBorder="1" applyAlignment="1">
      <alignment horizontal="center"/>
    </xf>
    <xf numFmtId="0" fontId="0" fillId="0" borderId="7" xfId="0" applyBorder="1"/>
    <xf numFmtId="0" fontId="7" fillId="0" borderId="3" xfId="0" applyFont="1" applyBorder="1"/>
    <xf numFmtId="3" fontId="2" fillId="0" borderId="19" xfId="0" applyNumberFormat="1" applyFont="1" applyBorder="1" applyAlignment="1">
      <alignment horizontal="center"/>
    </xf>
    <xf numFmtId="3" fontId="8" fillId="0" borderId="15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3" fontId="2" fillId="6" borderId="2" xfId="0" applyNumberFormat="1" applyFont="1" applyFill="1" applyBorder="1" applyAlignment="1">
      <alignment horizontal="center"/>
    </xf>
    <xf numFmtId="0" fontId="7" fillId="0" borderId="39" xfId="0" applyFont="1" applyBorder="1"/>
    <xf numFmtId="0" fontId="7" fillId="3" borderId="39" xfId="0" applyFont="1" applyFill="1" applyBorder="1"/>
    <xf numFmtId="3" fontId="2" fillId="3" borderId="6" xfId="0" applyNumberFormat="1" applyFont="1" applyFill="1" applyBorder="1" applyAlignment="1">
      <alignment horizontal="center"/>
    </xf>
    <xf numFmtId="3" fontId="2" fillId="3" borderId="11" xfId="0" applyNumberFormat="1" applyFont="1" applyFill="1" applyBorder="1" applyAlignment="1">
      <alignment horizontal="center"/>
    </xf>
    <xf numFmtId="0" fontId="7" fillId="3" borderId="25" xfId="0" applyFont="1" applyFill="1" applyBorder="1"/>
    <xf numFmtId="0" fontId="7" fillId="3" borderId="40" xfId="0" applyFont="1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/>
    <xf numFmtId="3" fontId="2" fillId="3" borderId="1" xfId="0" applyNumberFormat="1" applyFont="1" applyFill="1" applyBorder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2" fillId="3" borderId="12" xfId="0" applyNumberFormat="1" applyFont="1" applyFill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14" fontId="0" fillId="3" borderId="11" xfId="0" applyNumberFormat="1" applyFill="1" applyBorder="1"/>
    <xf numFmtId="3" fontId="2" fillId="3" borderId="16" xfId="0" applyNumberFormat="1" applyFont="1" applyFill="1" applyBorder="1" applyAlignment="1">
      <alignment horizontal="center"/>
    </xf>
    <xf numFmtId="0" fontId="0" fillId="3" borderId="13" xfId="0" applyFill="1" applyBorder="1" applyAlignment="1">
      <alignment wrapText="1"/>
    </xf>
    <xf numFmtId="14" fontId="0" fillId="3" borderId="13" xfId="0" applyNumberFormat="1" applyFill="1" applyBorder="1"/>
    <xf numFmtId="14" fontId="0" fillId="3" borderId="1" xfId="0" applyNumberFormat="1" applyFill="1" applyBorder="1"/>
    <xf numFmtId="3" fontId="2" fillId="3" borderId="9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0" fontId="8" fillId="0" borderId="0" xfId="0" applyFont="1"/>
    <xf numFmtId="0" fontId="7" fillId="4" borderId="6" xfId="0" applyFont="1" applyFill="1" applyBorder="1"/>
    <xf numFmtId="0" fontId="7" fillId="4" borderId="1" xfId="0" applyFont="1" applyFill="1" applyBorder="1"/>
    <xf numFmtId="0" fontId="7" fillId="4" borderId="14" xfId="0" applyFont="1" applyFill="1" applyBorder="1"/>
    <xf numFmtId="14" fontId="2" fillId="3" borderId="1" xfId="0" applyNumberFormat="1" applyFont="1" applyFill="1" applyBorder="1"/>
    <xf numFmtId="0" fontId="8" fillId="0" borderId="2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8" fillId="0" borderId="1" xfId="0" applyFont="1" applyBorder="1"/>
    <xf numFmtId="0" fontId="0" fillId="0" borderId="4" xfId="0" applyBorder="1" applyAlignment="1">
      <alignment horizontal="right"/>
    </xf>
    <xf numFmtId="0" fontId="9" fillId="0" borderId="30" xfId="0" applyFont="1" applyBorder="1" applyAlignment="1">
      <alignment vertical="center"/>
    </xf>
    <xf numFmtId="0" fontId="10" fillId="0" borderId="0" xfId="0" applyFont="1"/>
    <xf numFmtId="0" fontId="11" fillId="0" borderId="0" xfId="0" applyFont="1"/>
    <xf numFmtId="0" fontId="0" fillId="2" borderId="0" xfId="0" applyFill="1" applyAlignment="1">
      <alignment horizontal="center"/>
    </xf>
    <xf numFmtId="3" fontId="2" fillId="3" borderId="7" xfId="0" applyNumberFormat="1" applyFont="1" applyFill="1" applyBorder="1" applyAlignment="1">
      <alignment horizontal="center"/>
    </xf>
    <xf numFmtId="0" fontId="2" fillId="3" borderId="43" xfId="0" applyFont="1" applyFill="1" applyBorder="1"/>
    <xf numFmtId="0" fontId="2" fillId="3" borderId="1" xfId="0" applyFont="1" applyFill="1" applyBorder="1" applyAlignment="1">
      <alignment vertical="center" wrapText="1"/>
    </xf>
    <xf numFmtId="3" fontId="2" fillId="3" borderId="9" xfId="0" applyNumberFormat="1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vertical="center"/>
    </xf>
    <xf numFmtId="0" fontId="2" fillId="3" borderId="9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20" fontId="0" fillId="0" borderId="2" xfId="0" applyNumberFormat="1" applyBorder="1" applyAlignment="1">
      <alignment wrapText="1"/>
    </xf>
    <xf numFmtId="3" fontId="2" fillId="6" borderId="1" xfId="0" applyNumberFormat="1" applyFont="1" applyFill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5" borderId="0" xfId="0" applyNumberFormat="1" applyFont="1" applyFill="1" applyAlignment="1">
      <alignment horizontal="center" vertical="center"/>
    </xf>
    <xf numFmtId="14" fontId="0" fillId="0" borderId="5" xfId="0" applyNumberFormat="1" applyBorder="1" applyAlignment="1">
      <alignment horizontal="left" vertical="center" wrapText="1"/>
    </xf>
    <xf numFmtId="14" fontId="0" fillId="0" borderId="8" xfId="0" applyNumberFormat="1" applyBorder="1" applyAlignment="1">
      <alignment horizontal="left" vertical="center" wrapText="1"/>
    </xf>
    <xf numFmtId="14" fontId="0" fillId="0" borderId="10" xfId="0" applyNumberFormat="1" applyBorder="1" applyAlignment="1">
      <alignment horizontal="left" vertical="center" wrapText="1"/>
    </xf>
    <xf numFmtId="14" fontId="0" fillId="0" borderId="13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0" fillId="0" borderId="14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4" fontId="0" fillId="0" borderId="22" xfId="0" applyNumberFormat="1" applyBorder="1" applyAlignment="1">
      <alignment horizontal="left" vertical="center" wrapText="1"/>
    </xf>
    <xf numFmtId="14" fontId="0" fillId="0" borderId="23" xfId="0" applyNumberFormat="1" applyBorder="1" applyAlignment="1">
      <alignment horizontal="left" vertical="center" wrapText="1"/>
    </xf>
    <xf numFmtId="14" fontId="0" fillId="0" borderId="24" xfId="0" applyNumberFormat="1" applyBorder="1" applyAlignment="1">
      <alignment horizontal="left" vertical="center" wrapText="1"/>
    </xf>
    <xf numFmtId="14" fontId="0" fillId="0" borderId="6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1" xfId="0" applyNumberFormat="1" applyBorder="1" applyAlignment="1">
      <alignment horizontal="left" vertical="center" wrapText="1"/>
    </xf>
    <xf numFmtId="3" fontId="2" fillId="0" borderId="0" xfId="0" applyNumberFormat="1" applyFont="1" applyAlignment="1">
      <alignment horizontal="center" vertical="center"/>
    </xf>
    <xf numFmtId="14" fontId="0" fillId="0" borderId="10" xfId="0" applyNumberFormat="1" applyBorder="1" applyAlignment="1">
      <alignment horizontal="left" vertical="center"/>
    </xf>
    <xf numFmtId="14" fontId="0" fillId="3" borderId="13" xfId="0" applyNumberFormat="1" applyFill="1" applyBorder="1" applyAlignment="1">
      <alignment horizontal="center" vertical="center"/>
    </xf>
    <xf numFmtId="14" fontId="0" fillId="3" borderId="14" xfId="0" applyNumberFormat="1" applyFill="1" applyBorder="1" applyAlignment="1">
      <alignment horizontal="center" vertical="center"/>
    </xf>
    <xf numFmtId="3" fontId="0" fillId="3" borderId="16" xfId="0" applyNumberForma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14" fontId="0" fillId="3" borderId="5" xfId="0" applyNumberFormat="1" applyFill="1" applyBorder="1" applyAlignment="1">
      <alignment horizontal="left" vertical="center" wrapText="1"/>
    </xf>
    <xf numFmtId="14" fontId="0" fillId="3" borderId="10" xfId="0" applyNumberFormat="1" applyFill="1" applyBorder="1" applyAlignment="1">
      <alignment horizontal="left" vertical="center"/>
    </xf>
    <xf numFmtId="14" fontId="0" fillId="3" borderId="5" xfId="0" applyNumberForma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14" fontId="0" fillId="0" borderId="6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3" fontId="0" fillId="0" borderId="15" xfId="0" applyNumberForma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14" fontId="0" fillId="3" borderId="8" xfId="0" applyNumberFormat="1" applyFill="1" applyBorder="1" applyAlignment="1">
      <alignment horizontal="left" vertical="center" wrapText="1"/>
    </xf>
    <xf numFmtId="14" fontId="0" fillId="3" borderId="10" xfId="0" applyNumberFormat="1" applyFill="1" applyBorder="1" applyAlignment="1">
      <alignment horizontal="left" vertical="center" wrapText="1"/>
    </xf>
    <xf numFmtId="14" fontId="0" fillId="3" borderId="4" xfId="0" applyNumberFormat="1" applyFill="1" applyBorder="1" applyAlignment="1">
      <alignment horizontal="center" vertical="center"/>
    </xf>
    <xf numFmtId="3" fontId="0" fillId="3" borderId="17" xfId="0" applyNumberFormat="1" applyFill="1" applyBorder="1" applyAlignment="1">
      <alignment horizontal="center" vertical="center"/>
    </xf>
    <xf numFmtId="3" fontId="0" fillId="3" borderId="18" xfId="0" applyNumberFormat="1" applyFill="1" applyBorder="1" applyAlignment="1">
      <alignment horizontal="center" vertical="center"/>
    </xf>
    <xf numFmtId="14" fontId="0" fillId="0" borderId="27" xfId="0" applyNumberFormat="1" applyBorder="1" applyAlignment="1">
      <alignment horizontal="center" vertical="center"/>
    </xf>
    <xf numFmtId="14" fontId="0" fillId="0" borderId="28" xfId="0" applyNumberFormat="1" applyBorder="1" applyAlignment="1">
      <alignment horizontal="center" vertical="center"/>
    </xf>
    <xf numFmtId="14" fontId="0" fillId="0" borderId="31" xfId="0" applyNumberFormat="1" applyBorder="1" applyAlignment="1">
      <alignment horizontal="center" vertical="center"/>
    </xf>
    <xf numFmtId="0" fontId="0" fillId="0" borderId="34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3" fontId="0" fillId="0" borderId="36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14" fontId="0" fillId="0" borderId="22" xfId="0" applyNumberFormat="1" applyBorder="1" applyAlignment="1">
      <alignment horizontal="center" vertical="center"/>
    </xf>
    <xf numFmtId="14" fontId="0" fillId="0" borderId="24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16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colors>
    <mruColors>
      <color rgb="FF66FF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zoobencze@gmail.com" TargetMode="External"/><Relationship Id="rId13" Type="http://schemas.openxmlformats.org/officeDocument/2006/relationships/hyperlink" Target="mailto:nagyfer1@t-online.hu" TargetMode="External"/><Relationship Id="rId18" Type="http://schemas.openxmlformats.org/officeDocument/2006/relationships/hyperlink" Target="mailto:pentz.tibor@kaposvar.gov.hu" TargetMode="External"/><Relationship Id="rId26" Type="http://schemas.openxmlformats.org/officeDocument/2006/relationships/hyperlink" Target="mailto:berkesne.46@gmail.com" TargetMode="External"/><Relationship Id="rId3" Type="http://schemas.openxmlformats.org/officeDocument/2006/relationships/hyperlink" Target="mailto:konyagabo@gmail.com" TargetMode="External"/><Relationship Id="rId21" Type="http://schemas.openxmlformats.org/officeDocument/2006/relationships/hyperlink" Target="mailto:biro.norbert@som-onkorm.hu" TargetMode="External"/><Relationship Id="rId7" Type="http://schemas.openxmlformats.org/officeDocument/2006/relationships/hyperlink" Target="mailto:cilinke1960@gmail.com" TargetMode="External"/><Relationship Id="rId12" Type="http://schemas.openxmlformats.org/officeDocument/2006/relationships/hyperlink" Target="mailto:kabelmuhely@t-online.hu" TargetMode="External"/><Relationship Id="rId17" Type="http://schemas.openxmlformats.org/officeDocument/2006/relationships/hyperlink" Target="mailto:vereinkft@gmail.com" TargetMode="External"/><Relationship Id="rId25" Type="http://schemas.openxmlformats.org/officeDocument/2006/relationships/hyperlink" Target="mailto:polgarmester@balatonbereny.hu" TargetMode="External"/><Relationship Id="rId33" Type="http://schemas.openxmlformats.org/officeDocument/2006/relationships/printerSettings" Target="../printerSettings/printerSettings2.bin"/><Relationship Id="rId2" Type="http://schemas.openxmlformats.org/officeDocument/2006/relationships/hyperlink" Target="mailto:beckp@somogy.police.hu" TargetMode="External"/><Relationship Id="rId16" Type="http://schemas.openxmlformats.org/officeDocument/2006/relationships/hyperlink" Target="mailto:zalatherm@t-online.hu" TargetMode="External"/><Relationship Id="rId20" Type="http://schemas.openxmlformats.org/officeDocument/2006/relationships/hyperlink" Target="mailto:moring.fogadoora@gmail.com" TargetMode="External"/><Relationship Id="rId29" Type="http://schemas.openxmlformats.org/officeDocument/2006/relationships/hyperlink" Target="mailto:kaplar.gyorgy@drv.hu" TargetMode="External"/><Relationship Id="rId1" Type="http://schemas.openxmlformats.org/officeDocument/2006/relationships/hyperlink" Target="mailto:fojegyzo@balatonkeresztur.hu" TargetMode="External"/><Relationship Id="rId6" Type="http://schemas.openxmlformats.org/officeDocument/2006/relationships/hyperlink" Target="mailto:hollcsi@gmail.com" TargetMode="External"/><Relationship Id="rId11" Type="http://schemas.openxmlformats.org/officeDocument/2006/relationships/hyperlink" Target="mailto:info@balatonut.hu" TargetMode="External"/><Relationship Id="rId24" Type="http://schemas.openxmlformats.org/officeDocument/2006/relationships/hyperlink" Target="mailto:polgarmester@balatonkeresztur.hu" TargetMode="External"/><Relationship Id="rId32" Type="http://schemas.openxmlformats.org/officeDocument/2006/relationships/hyperlink" Target="mailto:drsteinmetz.adam@jobbik%20.hu" TargetMode="External"/><Relationship Id="rId5" Type="http://schemas.openxmlformats.org/officeDocument/2006/relationships/hyperlink" Target="mailto:hajas.bela@gmail.com" TargetMode="External"/><Relationship Id="rId15" Type="http://schemas.openxmlformats.org/officeDocument/2006/relationships/hyperlink" Target="mailto:bm-vill@szamlazz.hu" TargetMode="External"/><Relationship Id="rId23" Type="http://schemas.openxmlformats.org/officeDocument/2006/relationships/hyperlink" Target="mailto:kormanymegbizott@somogy.gov.hu" TargetMode="External"/><Relationship Id="rId28" Type="http://schemas.openxmlformats.org/officeDocument/2006/relationships/hyperlink" Target="mailto:benczik01@gmail.com" TargetMode="External"/><Relationship Id="rId10" Type="http://schemas.openxmlformats.org/officeDocument/2006/relationships/hyperlink" Target="mailto:info@balatonut.hu" TargetMode="External"/><Relationship Id="rId19" Type="http://schemas.openxmlformats.org/officeDocument/2006/relationships/hyperlink" Target="mailto:bolloksandordr@gmail.com" TargetMode="External"/><Relationship Id="rId31" Type="http://schemas.openxmlformats.org/officeDocument/2006/relationships/hyperlink" Target="mailto:polghiv@marcali.hu" TargetMode="External"/><Relationship Id="rId4" Type="http://schemas.openxmlformats.org/officeDocument/2006/relationships/hyperlink" Target="mailto:pojakcs@gmail.com" TargetMode="External"/><Relationship Id="rId9" Type="http://schemas.openxmlformats.org/officeDocument/2006/relationships/hyperlink" Target="mailto:ladonyi@ladonyikft.hu" TargetMode="External"/><Relationship Id="rId14" Type="http://schemas.openxmlformats.org/officeDocument/2006/relationships/hyperlink" Target="mailto:inczedomokos53@gmail.com" TargetMode="External"/><Relationship Id="rId22" Type="http://schemas.openxmlformats.org/officeDocument/2006/relationships/hyperlink" Target="mailto:jegyzo@som+-onkorm.hu" TargetMode="External"/><Relationship Id="rId27" Type="http://schemas.openxmlformats.org/officeDocument/2006/relationships/hyperlink" Target="mailto:bmariafurdo@regenswagner.t-online.hu" TargetMode="External"/><Relationship Id="rId30" Type="http://schemas.openxmlformats.org/officeDocument/2006/relationships/hyperlink" Target="mailto:balogh.zoltan@dr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47"/>
  <sheetViews>
    <sheetView topLeftCell="A13" workbookViewId="0">
      <selection activeCell="D24" sqref="D24"/>
    </sheetView>
  </sheetViews>
  <sheetFormatPr defaultRowHeight="14.4" x14ac:dyDescent="0.3"/>
  <cols>
    <col min="1" max="1" width="15.44140625" style="21" customWidth="1"/>
    <col min="2" max="2" width="13.33203125" style="6" customWidth="1"/>
    <col min="3" max="3" width="48.6640625" customWidth="1"/>
    <col min="4" max="4" width="30.5546875" style="7" customWidth="1"/>
    <col min="5" max="5" width="18.44140625" style="13" bestFit="1" customWidth="1"/>
    <col min="6" max="6" width="22.109375" customWidth="1"/>
    <col min="7" max="7" width="27.109375" customWidth="1"/>
    <col min="8" max="8" width="12.33203125" style="6" customWidth="1"/>
    <col min="9" max="9" width="2.33203125" customWidth="1"/>
    <col min="10" max="10" width="16.6640625" customWidth="1"/>
    <col min="11" max="11" width="25.5546875" style="6" bestFit="1" customWidth="1"/>
  </cols>
  <sheetData>
    <row r="1" spans="1:12" ht="18" x14ac:dyDescent="0.35">
      <c r="A1" s="157" t="s">
        <v>240</v>
      </c>
      <c r="B1" s="157"/>
      <c r="C1" s="157"/>
      <c r="D1" s="157"/>
      <c r="E1" s="44"/>
      <c r="F1" s="45"/>
      <c r="G1" s="45"/>
      <c r="H1" s="46"/>
    </row>
    <row r="2" spans="1:12" ht="18" x14ac:dyDescent="0.35">
      <c r="A2" s="84"/>
      <c r="B2" s="84"/>
      <c r="C2" s="84"/>
      <c r="D2" s="84"/>
      <c r="E2" s="44"/>
      <c r="F2" s="45"/>
      <c r="G2" s="45"/>
      <c r="H2" s="46"/>
    </row>
    <row r="3" spans="1:12" x14ac:dyDescent="0.3">
      <c r="A3" s="43"/>
      <c r="B3" s="43"/>
      <c r="C3" s="43"/>
      <c r="D3" s="43"/>
    </row>
    <row r="4" spans="1:12" ht="15" thickBot="1" x14ac:dyDescent="0.35">
      <c r="A4" s="20" t="s">
        <v>4</v>
      </c>
      <c r="B4" s="3" t="s">
        <v>5</v>
      </c>
      <c r="C4" s="2" t="s">
        <v>15</v>
      </c>
      <c r="D4" s="4" t="s">
        <v>6</v>
      </c>
      <c r="E4" s="5" t="s">
        <v>7</v>
      </c>
      <c r="F4" s="2" t="s">
        <v>8</v>
      </c>
      <c r="G4" s="2" t="s">
        <v>0</v>
      </c>
      <c r="K4" s="6">
        <v>2023</v>
      </c>
    </row>
    <row r="5" spans="1:12" x14ac:dyDescent="0.3">
      <c r="A5" s="154" t="s">
        <v>286</v>
      </c>
      <c r="B5" s="150">
        <v>44978</v>
      </c>
      <c r="C5" s="87" t="s">
        <v>268</v>
      </c>
      <c r="D5" s="87" t="s">
        <v>269</v>
      </c>
      <c r="E5" s="88">
        <v>29947</v>
      </c>
      <c r="F5" s="47"/>
      <c r="G5" s="47"/>
      <c r="H5" s="152">
        <f>SUM(E5:E6)</f>
        <v>29947</v>
      </c>
      <c r="K5" s="132">
        <v>0</v>
      </c>
    </row>
    <row r="6" spans="1:12" ht="15" thickBot="1" x14ac:dyDescent="0.35">
      <c r="A6" s="155"/>
      <c r="B6" s="151"/>
      <c r="C6" s="48"/>
      <c r="D6" s="49"/>
      <c r="E6" s="89"/>
      <c r="F6" s="48"/>
      <c r="G6" s="48"/>
      <c r="H6" s="153"/>
      <c r="J6" s="11"/>
      <c r="K6" s="132"/>
    </row>
    <row r="7" spans="1:12" ht="15" thickBot="1" x14ac:dyDescent="0.35">
      <c r="C7" s="60"/>
      <c r="J7" s="10"/>
    </row>
    <row r="8" spans="1:12" x14ac:dyDescent="0.3">
      <c r="A8" s="156" t="s">
        <v>161</v>
      </c>
      <c r="B8" s="150">
        <v>44993</v>
      </c>
      <c r="C8" s="87" t="s">
        <v>270</v>
      </c>
      <c r="D8" s="87" t="s">
        <v>271</v>
      </c>
      <c r="E8" s="88">
        <v>53212</v>
      </c>
      <c r="F8" s="47"/>
      <c r="G8" s="47"/>
      <c r="H8" s="152">
        <f>SUM(E8:E9)</f>
        <v>61205</v>
      </c>
      <c r="K8" s="132">
        <v>100000</v>
      </c>
    </row>
    <row r="9" spans="1:12" ht="15" thickBot="1" x14ac:dyDescent="0.35">
      <c r="A9" s="155"/>
      <c r="B9" s="151"/>
      <c r="C9" s="91" t="s">
        <v>272</v>
      </c>
      <c r="D9" s="91" t="s">
        <v>273</v>
      </c>
      <c r="E9" s="89">
        <v>7993</v>
      </c>
      <c r="F9" s="48"/>
      <c r="G9" s="48"/>
      <c r="H9" s="153"/>
      <c r="J9" s="11"/>
      <c r="K9" s="132"/>
    </row>
    <row r="10" spans="1:12" ht="15" thickBot="1" x14ac:dyDescent="0.35">
      <c r="C10" s="60"/>
      <c r="J10" s="10"/>
    </row>
    <row r="11" spans="1:12" x14ac:dyDescent="0.3">
      <c r="A11" s="156"/>
      <c r="B11" s="150">
        <v>45000</v>
      </c>
      <c r="C11" s="87" t="s">
        <v>274</v>
      </c>
      <c r="D11" s="87" t="s">
        <v>275</v>
      </c>
      <c r="E11" s="88">
        <v>4000</v>
      </c>
      <c r="F11" s="47"/>
      <c r="G11" s="47"/>
      <c r="H11" s="152">
        <f>SUM(E11:E12)</f>
        <v>4000</v>
      </c>
      <c r="K11" s="132">
        <v>10000</v>
      </c>
    </row>
    <row r="12" spans="1:12" ht="15" thickBot="1" x14ac:dyDescent="0.35">
      <c r="A12" s="155"/>
      <c r="B12" s="151"/>
      <c r="C12" s="48"/>
      <c r="D12" s="49"/>
      <c r="E12" s="89"/>
      <c r="F12" s="48"/>
      <c r="G12" s="48"/>
      <c r="H12" s="153"/>
      <c r="J12" s="11"/>
      <c r="K12" s="132"/>
    </row>
    <row r="13" spans="1:12" ht="15" thickBot="1" x14ac:dyDescent="0.35">
      <c r="C13" s="60"/>
      <c r="J13" s="10"/>
    </row>
    <row r="14" spans="1:12" x14ac:dyDescent="0.3">
      <c r="A14" s="154" t="s">
        <v>162</v>
      </c>
      <c r="B14" s="150">
        <v>45017</v>
      </c>
      <c r="C14" s="87" t="s">
        <v>276</v>
      </c>
      <c r="D14" s="87" t="s">
        <v>271</v>
      </c>
      <c r="E14" s="88">
        <v>12423</v>
      </c>
      <c r="F14" s="47"/>
      <c r="G14" s="47"/>
      <c r="H14" s="152">
        <f>SUM(E14:E18)</f>
        <v>165323</v>
      </c>
      <c r="K14" s="132">
        <v>50000</v>
      </c>
      <c r="L14" t="s">
        <v>233</v>
      </c>
    </row>
    <row r="15" spans="1:12" x14ac:dyDescent="0.3">
      <c r="A15" s="170"/>
      <c r="B15" s="172"/>
      <c r="C15" s="90" t="s">
        <v>277</v>
      </c>
      <c r="D15" s="90" t="s">
        <v>278</v>
      </c>
      <c r="E15" s="94">
        <v>14000</v>
      </c>
      <c r="F15" s="93"/>
      <c r="G15" s="93"/>
      <c r="H15" s="173"/>
      <c r="K15" s="132"/>
    </row>
    <row r="16" spans="1:12" x14ac:dyDescent="0.3">
      <c r="A16" s="170"/>
      <c r="B16" s="172"/>
      <c r="C16" s="90" t="s">
        <v>279</v>
      </c>
      <c r="D16" s="90" t="s">
        <v>280</v>
      </c>
      <c r="E16" s="94">
        <v>107950</v>
      </c>
      <c r="F16" s="93"/>
      <c r="G16" s="93"/>
      <c r="H16" s="173"/>
      <c r="K16" s="132"/>
    </row>
    <row r="17" spans="1:11" x14ac:dyDescent="0.3">
      <c r="A17" s="170"/>
      <c r="B17" s="172"/>
      <c r="C17" s="90" t="s">
        <v>281</v>
      </c>
      <c r="D17" s="90" t="s">
        <v>282</v>
      </c>
      <c r="E17" s="94">
        <v>950</v>
      </c>
      <c r="F17" s="93"/>
      <c r="G17" s="93"/>
      <c r="H17" s="173"/>
      <c r="K17" s="132"/>
    </row>
    <row r="18" spans="1:11" ht="15" thickBot="1" x14ac:dyDescent="0.35">
      <c r="A18" s="171"/>
      <c r="B18" s="151"/>
      <c r="C18" s="91" t="s">
        <v>283</v>
      </c>
      <c r="D18" s="91" t="s">
        <v>284</v>
      </c>
      <c r="E18" s="89">
        <v>30000</v>
      </c>
      <c r="F18" s="48"/>
      <c r="G18" s="48"/>
      <c r="H18" s="174"/>
      <c r="K18" s="132"/>
    </row>
    <row r="19" spans="1:11" ht="15" thickBot="1" x14ac:dyDescent="0.35">
      <c r="C19" s="60"/>
      <c r="J19" s="10"/>
    </row>
    <row r="20" spans="1:11" x14ac:dyDescent="0.3">
      <c r="A20" s="154" t="s">
        <v>287</v>
      </c>
      <c r="B20" s="150">
        <v>45023</v>
      </c>
      <c r="C20" s="90" t="s">
        <v>285</v>
      </c>
      <c r="D20" s="87" t="s">
        <v>269</v>
      </c>
      <c r="E20" s="88">
        <v>29972</v>
      </c>
      <c r="F20" s="47"/>
      <c r="G20" s="47"/>
      <c r="H20" s="152">
        <f>SUM(E20:E21)</f>
        <v>29972</v>
      </c>
      <c r="K20" s="132">
        <v>0</v>
      </c>
    </row>
    <row r="21" spans="1:11" ht="15" thickBot="1" x14ac:dyDescent="0.35">
      <c r="A21" s="155"/>
      <c r="B21" s="151"/>
      <c r="C21" s="48"/>
      <c r="D21" s="49"/>
      <c r="E21" s="89"/>
      <c r="F21" s="48"/>
      <c r="G21" s="48"/>
      <c r="H21" s="153"/>
      <c r="J21" s="11"/>
      <c r="K21" s="132"/>
    </row>
    <row r="22" spans="1:11" ht="15" thickBot="1" x14ac:dyDescent="0.35">
      <c r="C22" s="60"/>
      <c r="J22" s="10"/>
    </row>
    <row r="23" spans="1:11" x14ac:dyDescent="0.3">
      <c r="A23" s="133" t="s">
        <v>177</v>
      </c>
      <c r="B23" s="136">
        <v>45074</v>
      </c>
      <c r="C23" s="86"/>
      <c r="D23" s="22"/>
      <c r="E23" s="28"/>
      <c r="F23" s="17"/>
      <c r="G23" s="17"/>
      <c r="H23" s="139">
        <f>SUM(E23:E34)</f>
        <v>420000</v>
      </c>
      <c r="K23" s="132">
        <v>350000</v>
      </c>
    </row>
    <row r="24" spans="1:11" x14ac:dyDescent="0.3">
      <c r="A24" s="134"/>
      <c r="B24" s="137"/>
      <c r="C24" s="14" t="s">
        <v>228</v>
      </c>
      <c r="D24" s="14" t="s">
        <v>340</v>
      </c>
      <c r="E24" s="85">
        <v>100000</v>
      </c>
      <c r="F24" s="12"/>
      <c r="G24" s="12"/>
      <c r="H24" s="140"/>
      <c r="K24" s="132"/>
    </row>
    <row r="25" spans="1:11" x14ac:dyDescent="0.3">
      <c r="A25" s="134"/>
      <c r="B25" s="137"/>
      <c r="C25" s="14" t="s">
        <v>339</v>
      </c>
      <c r="D25" s="129" t="s">
        <v>341</v>
      </c>
      <c r="E25" s="85"/>
      <c r="F25" s="12"/>
      <c r="G25" s="12"/>
      <c r="H25" s="140"/>
      <c r="K25" s="132"/>
    </row>
    <row r="26" spans="1:11" x14ac:dyDescent="0.3">
      <c r="A26" s="134"/>
      <c r="B26" s="137"/>
      <c r="C26" s="14" t="s">
        <v>300</v>
      </c>
      <c r="D26" s="129" t="s">
        <v>342</v>
      </c>
      <c r="E26" s="85"/>
      <c r="F26" s="12"/>
      <c r="G26" s="12"/>
      <c r="H26" s="140"/>
      <c r="K26" s="132"/>
    </row>
    <row r="27" spans="1:11" x14ac:dyDescent="0.3">
      <c r="A27" s="134"/>
      <c r="B27" s="137"/>
      <c r="C27" s="114" t="s">
        <v>298</v>
      </c>
      <c r="D27" s="14" t="s">
        <v>343</v>
      </c>
      <c r="E27" s="85">
        <v>235000</v>
      </c>
      <c r="F27" s="12"/>
      <c r="G27" s="12"/>
      <c r="H27" s="140"/>
      <c r="K27" s="132"/>
    </row>
    <row r="28" spans="1:11" x14ac:dyDescent="0.3">
      <c r="A28" s="134"/>
      <c r="B28" s="137"/>
      <c r="C28" s="114" t="s">
        <v>299</v>
      </c>
      <c r="D28" s="14"/>
      <c r="E28" s="85">
        <v>25000</v>
      </c>
      <c r="F28" s="12"/>
      <c r="G28" s="12"/>
      <c r="H28" s="140"/>
      <c r="K28" s="132"/>
    </row>
    <row r="29" spans="1:11" x14ac:dyDescent="0.3">
      <c r="A29" s="134"/>
      <c r="B29" s="137"/>
      <c r="C29" s="8" t="s">
        <v>350</v>
      </c>
      <c r="D29" s="8" t="s">
        <v>349</v>
      </c>
      <c r="E29" s="130">
        <v>30000</v>
      </c>
      <c r="F29" s="12"/>
      <c r="G29" s="12"/>
      <c r="H29" s="140"/>
      <c r="K29" s="132"/>
    </row>
    <row r="30" spans="1:11" x14ac:dyDescent="0.3">
      <c r="A30" s="134"/>
      <c r="B30" s="137"/>
      <c r="C30" s="8" t="s">
        <v>345</v>
      </c>
      <c r="D30" s="8" t="s">
        <v>347</v>
      </c>
      <c r="E30" s="130"/>
      <c r="F30" s="12"/>
      <c r="G30" s="12"/>
      <c r="H30" s="140"/>
      <c r="K30" s="132"/>
    </row>
    <row r="31" spans="1:11" x14ac:dyDescent="0.3">
      <c r="A31" s="134"/>
      <c r="B31" s="137"/>
      <c r="C31" s="8" t="s">
        <v>267</v>
      </c>
      <c r="D31" s="14" t="s">
        <v>348</v>
      </c>
      <c r="E31" s="85">
        <v>30000</v>
      </c>
      <c r="F31" s="12"/>
      <c r="G31" s="12"/>
      <c r="H31" s="140"/>
      <c r="K31" s="132"/>
    </row>
    <row r="32" spans="1:11" x14ac:dyDescent="0.3">
      <c r="A32" s="134"/>
      <c r="B32" s="137"/>
      <c r="C32" s="51" t="s">
        <v>344</v>
      </c>
      <c r="D32" s="8" t="s">
        <v>346</v>
      </c>
      <c r="E32" s="130"/>
      <c r="F32" s="12"/>
      <c r="G32" s="12"/>
      <c r="H32" s="140"/>
      <c r="K32" s="132"/>
    </row>
    <row r="33" spans="1:12" x14ac:dyDescent="0.3">
      <c r="A33" s="134"/>
      <c r="B33" s="137"/>
      <c r="C33" s="14"/>
      <c r="D33" s="14"/>
      <c r="E33" s="131"/>
      <c r="F33" s="12"/>
      <c r="G33" s="12"/>
      <c r="H33" s="140"/>
      <c r="K33" s="132"/>
    </row>
    <row r="34" spans="1:12" ht="15" thickBot="1" x14ac:dyDescent="0.35">
      <c r="A34" s="135"/>
      <c r="B34" s="138"/>
      <c r="C34" s="114"/>
      <c r="D34" s="18"/>
      <c r="E34" s="38"/>
      <c r="F34" s="19"/>
      <c r="G34" s="19"/>
      <c r="H34" s="141"/>
      <c r="J34" s="11"/>
      <c r="K34" s="132"/>
    </row>
    <row r="35" spans="1:12" ht="15" thickBot="1" x14ac:dyDescent="0.35">
      <c r="C35" s="60"/>
      <c r="J35" s="10"/>
    </row>
    <row r="36" spans="1:12" x14ac:dyDescent="0.3">
      <c r="A36" s="133" t="s">
        <v>178</v>
      </c>
      <c r="B36" s="136">
        <v>44717</v>
      </c>
      <c r="C36" s="22" t="s">
        <v>186</v>
      </c>
      <c r="D36" s="22"/>
      <c r="E36" s="54">
        <v>116051</v>
      </c>
      <c r="F36" s="17"/>
      <c r="G36" s="17"/>
      <c r="H36" s="139">
        <f>SUM(E36:E38)</f>
        <v>141551</v>
      </c>
      <c r="K36" s="132">
        <v>200000</v>
      </c>
    </row>
    <row r="37" spans="1:12" x14ac:dyDescent="0.3">
      <c r="A37" s="134"/>
      <c r="B37" s="137"/>
      <c r="C37" s="23" t="s">
        <v>190</v>
      </c>
      <c r="D37" s="23"/>
      <c r="E37" s="56">
        <v>25500</v>
      </c>
      <c r="F37" s="24"/>
      <c r="G37" s="24"/>
      <c r="H37" s="140"/>
      <c r="K37" s="132"/>
    </row>
    <row r="38" spans="1:12" ht="15" thickBot="1" x14ac:dyDescent="0.35">
      <c r="A38" s="135"/>
      <c r="B38" s="138"/>
      <c r="C38" s="19"/>
      <c r="D38" s="18"/>
      <c r="E38" s="38"/>
      <c r="F38" s="19"/>
      <c r="G38" s="19"/>
      <c r="H38" s="141"/>
      <c r="J38" s="11"/>
      <c r="K38" s="132"/>
    </row>
    <row r="39" spans="1:12" ht="15" thickBot="1" x14ac:dyDescent="0.35">
      <c r="C39" s="60"/>
      <c r="J39" s="10"/>
    </row>
    <row r="40" spans="1:12" x14ac:dyDescent="0.3">
      <c r="A40" s="133" t="s">
        <v>179</v>
      </c>
      <c r="B40" s="136">
        <v>44730</v>
      </c>
      <c r="C40" s="22" t="s">
        <v>196</v>
      </c>
      <c r="D40" s="22"/>
      <c r="E40" s="54">
        <v>16575</v>
      </c>
      <c r="F40" s="17"/>
      <c r="G40" s="17"/>
      <c r="H40" s="139">
        <f>SUM(E40:E44)</f>
        <v>65081</v>
      </c>
      <c r="K40" s="132">
        <v>20000</v>
      </c>
    </row>
    <row r="41" spans="1:12" x14ac:dyDescent="0.3">
      <c r="A41" s="134"/>
      <c r="B41" s="137"/>
      <c r="C41" s="51" t="s">
        <v>197</v>
      </c>
      <c r="D41" s="8"/>
      <c r="E41" s="57">
        <v>2206</v>
      </c>
      <c r="F41" s="1"/>
      <c r="G41" s="1"/>
      <c r="H41" s="140"/>
      <c r="K41" s="132"/>
      <c r="L41" t="s">
        <v>233</v>
      </c>
    </row>
    <row r="42" spans="1:12" x14ac:dyDescent="0.3">
      <c r="A42" s="134"/>
      <c r="B42" s="137"/>
      <c r="C42" s="51" t="s">
        <v>198</v>
      </c>
      <c r="D42" s="8"/>
      <c r="E42" s="57">
        <v>5770</v>
      </c>
      <c r="F42" s="1"/>
      <c r="G42" s="1"/>
      <c r="H42" s="140"/>
      <c r="K42" s="132"/>
    </row>
    <row r="43" spans="1:12" x14ac:dyDescent="0.3">
      <c r="A43" s="134"/>
      <c r="B43" s="137"/>
      <c r="C43" s="8" t="s">
        <v>194</v>
      </c>
      <c r="D43" s="8" t="s">
        <v>195</v>
      </c>
      <c r="E43" s="57">
        <v>40530</v>
      </c>
      <c r="F43" s="1"/>
      <c r="G43" s="1"/>
      <c r="H43" s="140"/>
      <c r="K43" s="132"/>
    </row>
    <row r="44" spans="1:12" ht="15" thickBot="1" x14ac:dyDescent="0.35">
      <c r="A44" s="135"/>
      <c r="B44" s="138"/>
      <c r="C44" s="19"/>
      <c r="D44" s="18"/>
      <c r="E44" s="38"/>
      <c r="F44" s="19"/>
      <c r="G44" s="19"/>
      <c r="H44" s="141"/>
      <c r="J44" s="11"/>
      <c r="K44" s="132"/>
    </row>
    <row r="45" spans="1:12" ht="15" thickBot="1" x14ac:dyDescent="0.35">
      <c r="C45" s="60"/>
      <c r="J45" s="10"/>
    </row>
    <row r="46" spans="1:12" x14ac:dyDescent="0.3">
      <c r="A46" s="133" t="s">
        <v>289</v>
      </c>
      <c r="B46" s="136" t="s">
        <v>288</v>
      </c>
      <c r="C46" s="86"/>
      <c r="D46" s="86"/>
      <c r="E46" s="28"/>
      <c r="F46" s="17"/>
      <c r="G46" s="17"/>
      <c r="H46" s="139">
        <f>SUM(E46:E47)</f>
        <v>0</v>
      </c>
      <c r="K46" s="132">
        <v>500000</v>
      </c>
    </row>
    <row r="47" spans="1:12" ht="15" thickBot="1" x14ac:dyDescent="0.35">
      <c r="A47" s="149"/>
      <c r="B47" s="138"/>
      <c r="C47" s="19"/>
      <c r="D47" s="18"/>
      <c r="E47" s="38"/>
      <c r="F47" s="19"/>
      <c r="G47" s="19"/>
      <c r="H47" s="141"/>
      <c r="J47" s="11"/>
      <c r="K47" s="132"/>
    </row>
    <row r="48" spans="1:12" ht="15" thickBot="1" x14ac:dyDescent="0.35">
      <c r="C48" s="60"/>
      <c r="J48" s="10"/>
    </row>
    <row r="49" spans="1:11" x14ac:dyDescent="0.3">
      <c r="A49" s="133" t="s">
        <v>181</v>
      </c>
      <c r="B49" s="136">
        <v>44758</v>
      </c>
      <c r="C49" s="22" t="s">
        <v>182</v>
      </c>
      <c r="D49" s="22"/>
      <c r="E49" s="54">
        <v>430000</v>
      </c>
      <c r="F49" s="17"/>
      <c r="G49" s="17"/>
      <c r="H49" s="139">
        <f>SUM(E49:E51)</f>
        <v>811066</v>
      </c>
      <c r="K49" s="132">
        <v>1000000</v>
      </c>
    </row>
    <row r="50" spans="1:11" x14ac:dyDescent="0.3">
      <c r="A50" s="134"/>
      <c r="B50" s="137"/>
      <c r="C50" s="23" t="s">
        <v>180</v>
      </c>
      <c r="D50" s="23"/>
      <c r="E50" s="56">
        <v>12766</v>
      </c>
      <c r="F50" s="24"/>
      <c r="G50" s="24"/>
      <c r="H50" s="140"/>
      <c r="K50" s="132"/>
    </row>
    <row r="51" spans="1:11" ht="15" thickBot="1" x14ac:dyDescent="0.35">
      <c r="A51" s="135"/>
      <c r="B51" s="138"/>
      <c r="C51" s="62" t="s">
        <v>212</v>
      </c>
      <c r="D51" s="18"/>
      <c r="E51" s="38">
        <v>368300</v>
      </c>
      <c r="F51" s="19"/>
      <c r="G51" s="19"/>
      <c r="H51" s="141"/>
      <c r="J51" s="11"/>
      <c r="K51" s="132"/>
    </row>
    <row r="52" spans="1:11" ht="15" thickBot="1" x14ac:dyDescent="0.35">
      <c r="C52" s="60"/>
      <c r="J52" s="10"/>
    </row>
    <row r="53" spans="1:11" x14ac:dyDescent="0.3">
      <c r="A53" s="164" t="s">
        <v>14</v>
      </c>
      <c r="B53" s="175"/>
      <c r="C53" s="52" t="s">
        <v>193</v>
      </c>
      <c r="D53" s="22"/>
      <c r="E53" s="54">
        <v>13800</v>
      </c>
      <c r="F53" s="17"/>
      <c r="G53" s="17"/>
      <c r="H53" s="161">
        <f>SUM(E53:E72)</f>
        <v>2669740</v>
      </c>
      <c r="K53" s="132">
        <v>5000000</v>
      </c>
    </row>
    <row r="54" spans="1:11" x14ac:dyDescent="0.3">
      <c r="A54" s="165"/>
      <c r="B54" s="176"/>
      <c r="C54" s="50"/>
      <c r="D54" s="15"/>
      <c r="E54" s="57">
        <v>5985</v>
      </c>
      <c r="F54" s="16"/>
      <c r="G54" s="16"/>
      <c r="H54" s="167"/>
      <c r="K54" s="132"/>
    </row>
    <row r="55" spans="1:11" x14ac:dyDescent="0.3">
      <c r="A55" s="165"/>
      <c r="B55" s="176"/>
      <c r="C55" s="53" t="s">
        <v>199</v>
      </c>
      <c r="D55" s="23"/>
      <c r="E55" s="57">
        <v>2286</v>
      </c>
      <c r="F55" s="16"/>
      <c r="G55" s="16"/>
      <c r="H55" s="167"/>
      <c r="K55" s="132"/>
    </row>
    <row r="56" spans="1:11" x14ac:dyDescent="0.3">
      <c r="A56" s="165"/>
      <c r="B56" s="176"/>
      <c r="C56" s="51" t="s">
        <v>204</v>
      </c>
      <c r="D56" s="8"/>
      <c r="E56" s="57">
        <v>24260</v>
      </c>
      <c r="F56" s="16"/>
      <c r="G56" s="16"/>
      <c r="H56" s="167"/>
      <c r="K56" s="132"/>
    </row>
    <row r="57" spans="1:11" x14ac:dyDescent="0.3">
      <c r="A57" s="165"/>
      <c r="B57" s="176"/>
      <c r="C57" s="51" t="s">
        <v>205</v>
      </c>
      <c r="D57" s="8"/>
      <c r="E57" s="57">
        <v>54000</v>
      </c>
      <c r="F57" s="16"/>
      <c r="G57" s="16"/>
      <c r="H57" s="167"/>
      <c r="K57" s="132"/>
    </row>
    <row r="58" spans="1:11" x14ac:dyDescent="0.3">
      <c r="A58" s="165"/>
      <c r="B58" s="176"/>
      <c r="C58" s="8" t="s">
        <v>10</v>
      </c>
      <c r="D58" s="8" t="s">
        <v>200</v>
      </c>
      <c r="E58" s="57">
        <v>2750</v>
      </c>
      <c r="F58" s="16"/>
      <c r="G58" s="16"/>
      <c r="H58" s="167"/>
      <c r="K58" s="132"/>
    </row>
    <row r="59" spans="1:11" x14ac:dyDescent="0.3">
      <c r="A59" s="165"/>
      <c r="B59" s="176"/>
      <c r="C59" s="8" t="s">
        <v>16</v>
      </c>
      <c r="D59" s="8" t="s">
        <v>201</v>
      </c>
      <c r="E59" s="57">
        <v>9000</v>
      </c>
      <c r="F59" s="16"/>
      <c r="G59" s="16"/>
      <c r="H59" s="167"/>
      <c r="K59" s="132"/>
    </row>
    <row r="60" spans="1:11" x14ac:dyDescent="0.3">
      <c r="A60" s="165"/>
      <c r="B60" s="176"/>
      <c r="C60" s="15" t="s">
        <v>202</v>
      </c>
      <c r="D60" s="8"/>
      <c r="E60" s="57">
        <v>25860</v>
      </c>
      <c r="F60" s="1"/>
      <c r="G60" s="1"/>
      <c r="H60" s="162"/>
      <c r="K60" s="132"/>
    </row>
    <row r="61" spans="1:11" x14ac:dyDescent="0.3">
      <c r="A61" s="165"/>
      <c r="B61" s="176"/>
      <c r="C61" s="8" t="s">
        <v>17</v>
      </c>
      <c r="D61" s="8" t="s">
        <v>156</v>
      </c>
      <c r="E61" s="57">
        <v>315000</v>
      </c>
      <c r="F61" s="1"/>
      <c r="G61" s="1"/>
      <c r="H61" s="162"/>
      <c r="K61" s="132"/>
    </row>
    <row r="62" spans="1:11" x14ac:dyDescent="0.3">
      <c r="A62" s="165"/>
      <c r="B62" s="176"/>
      <c r="C62" s="8" t="s">
        <v>207</v>
      </c>
      <c r="D62" s="8"/>
      <c r="E62" s="57">
        <v>210000</v>
      </c>
      <c r="F62" s="1"/>
      <c r="G62" s="1"/>
      <c r="H62" s="162"/>
      <c r="K62" s="132"/>
    </row>
    <row r="63" spans="1:11" x14ac:dyDescent="0.3">
      <c r="A63" s="165"/>
      <c r="B63" s="176"/>
      <c r="C63" s="8" t="s">
        <v>18</v>
      </c>
      <c r="D63" s="8" t="s">
        <v>203</v>
      </c>
      <c r="E63" s="57">
        <v>925000</v>
      </c>
      <c r="F63" s="1"/>
      <c r="G63" s="1"/>
      <c r="H63" s="162"/>
      <c r="K63" s="132"/>
    </row>
    <row r="64" spans="1:11" x14ac:dyDescent="0.3">
      <c r="A64" s="165"/>
      <c r="B64" s="176"/>
      <c r="C64" s="1" t="s">
        <v>13</v>
      </c>
      <c r="D64" s="8" t="s">
        <v>3</v>
      </c>
      <c r="E64" s="57">
        <v>210000</v>
      </c>
      <c r="F64" s="1"/>
      <c r="G64" s="1"/>
      <c r="H64" s="162"/>
      <c r="K64" s="132"/>
    </row>
    <row r="65" spans="1:11" x14ac:dyDescent="0.3">
      <c r="A65" s="165"/>
      <c r="B65" s="176"/>
      <c r="C65" s="1" t="s">
        <v>11</v>
      </c>
      <c r="D65" s="8" t="s">
        <v>2</v>
      </c>
      <c r="E65" s="57">
        <v>217580</v>
      </c>
      <c r="F65" s="1"/>
      <c r="G65" s="1"/>
      <c r="H65" s="162"/>
      <c r="K65" s="132"/>
    </row>
    <row r="66" spans="1:11" x14ac:dyDescent="0.3">
      <c r="A66" s="165"/>
      <c r="B66" s="176"/>
      <c r="C66" s="1" t="s">
        <v>12</v>
      </c>
      <c r="D66" s="8" t="s">
        <v>9</v>
      </c>
      <c r="E66" s="57">
        <v>165450</v>
      </c>
      <c r="F66" s="1"/>
      <c r="G66" s="1"/>
      <c r="H66" s="162"/>
      <c r="K66" s="132"/>
    </row>
    <row r="67" spans="1:11" x14ac:dyDescent="0.3">
      <c r="A67" s="165"/>
      <c r="B67" s="176"/>
      <c r="C67" s="12" t="s">
        <v>206</v>
      </c>
      <c r="D67" s="14"/>
      <c r="E67" s="58">
        <v>49375</v>
      </c>
      <c r="F67" s="12"/>
      <c r="G67" s="12"/>
      <c r="H67" s="168"/>
      <c r="K67" s="132"/>
    </row>
    <row r="68" spans="1:11" x14ac:dyDescent="0.3">
      <c r="A68" s="165"/>
      <c r="B68" s="176"/>
      <c r="C68" s="12" t="s">
        <v>89</v>
      </c>
      <c r="D68" s="14"/>
      <c r="E68" s="58">
        <v>139902</v>
      </c>
      <c r="F68" s="12"/>
      <c r="G68" s="12"/>
      <c r="H68" s="168"/>
      <c r="K68" s="132"/>
    </row>
    <row r="69" spans="1:11" x14ac:dyDescent="0.3">
      <c r="A69" s="165"/>
      <c r="B69" s="176"/>
      <c r="C69" s="12" t="s">
        <v>157</v>
      </c>
      <c r="D69" s="14"/>
      <c r="E69" s="58">
        <v>226050</v>
      </c>
      <c r="F69" s="12"/>
      <c r="G69" s="12"/>
      <c r="H69" s="168"/>
      <c r="K69" s="132"/>
    </row>
    <row r="70" spans="1:11" x14ac:dyDescent="0.3">
      <c r="A70" s="165"/>
      <c r="B70" s="176"/>
      <c r="C70" s="8" t="s">
        <v>1</v>
      </c>
      <c r="D70" s="8" t="s">
        <v>19</v>
      </c>
      <c r="E70" s="58">
        <v>24481</v>
      </c>
      <c r="F70" s="12"/>
      <c r="G70" s="12"/>
      <c r="H70" s="168"/>
      <c r="K70" s="132"/>
    </row>
    <row r="71" spans="1:11" x14ac:dyDescent="0.3">
      <c r="A71" s="165"/>
      <c r="B71" s="176"/>
      <c r="C71" s="8" t="s">
        <v>1</v>
      </c>
      <c r="D71" s="8" t="s">
        <v>19</v>
      </c>
      <c r="E71" s="58">
        <v>24481</v>
      </c>
      <c r="F71" s="12"/>
      <c r="G71" s="12"/>
      <c r="H71" s="168"/>
      <c r="K71" s="132"/>
    </row>
    <row r="72" spans="1:11" ht="15" thickBot="1" x14ac:dyDescent="0.35">
      <c r="A72" s="166"/>
      <c r="B72" s="177"/>
      <c r="C72" s="36" t="s">
        <v>1</v>
      </c>
      <c r="D72" s="36" t="s">
        <v>19</v>
      </c>
      <c r="E72" s="55">
        <v>24480</v>
      </c>
      <c r="F72" s="19"/>
      <c r="G72" s="19"/>
      <c r="H72" s="169"/>
      <c r="K72" s="132"/>
    </row>
    <row r="73" spans="1:11" ht="15" thickBot="1" x14ac:dyDescent="0.35">
      <c r="C73" s="60"/>
      <c r="J73" s="10"/>
    </row>
    <row r="74" spans="1:11" x14ac:dyDescent="0.3">
      <c r="A74" s="142" t="s">
        <v>163</v>
      </c>
      <c r="B74" s="158" t="s">
        <v>183</v>
      </c>
      <c r="C74" s="22" t="s">
        <v>164</v>
      </c>
      <c r="D74" s="17" t="s">
        <v>165</v>
      </c>
      <c r="E74" s="54">
        <v>150000</v>
      </c>
      <c r="F74" s="17"/>
      <c r="G74" s="17"/>
      <c r="H74" s="161">
        <f>SUM(E74:E87)</f>
        <v>2500000</v>
      </c>
      <c r="K74" s="95"/>
    </row>
    <row r="75" spans="1:11" x14ac:dyDescent="0.3">
      <c r="A75" s="143"/>
      <c r="B75" s="159"/>
      <c r="C75" s="8" t="s">
        <v>164</v>
      </c>
      <c r="D75" s="1" t="s">
        <v>166</v>
      </c>
      <c r="E75" s="57">
        <v>150000</v>
      </c>
      <c r="F75" s="1"/>
      <c r="G75" s="1"/>
      <c r="H75" s="162"/>
      <c r="K75" s="95"/>
    </row>
    <row r="76" spans="1:11" x14ac:dyDescent="0.3">
      <c r="A76" s="143"/>
      <c r="B76" s="159"/>
      <c r="C76" s="8" t="s">
        <v>164</v>
      </c>
      <c r="D76" s="1" t="s">
        <v>167</v>
      </c>
      <c r="E76" s="57">
        <v>150000</v>
      </c>
      <c r="F76" s="1"/>
      <c r="G76" s="1"/>
      <c r="H76" s="162"/>
      <c r="K76" s="95"/>
    </row>
    <row r="77" spans="1:11" x14ac:dyDescent="0.3">
      <c r="A77" s="143"/>
      <c r="B77" s="159"/>
      <c r="C77" s="8" t="s">
        <v>164</v>
      </c>
      <c r="D77" s="1" t="s">
        <v>168</v>
      </c>
      <c r="E77" s="57">
        <v>150000</v>
      </c>
      <c r="F77" s="1"/>
      <c r="G77" s="1"/>
      <c r="H77" s="162"/>
      <c r="K77" s="95"/>
    </row>
    <row r="78" spans="1:11" x14ac:dyDescent="0.3">
      <c r="A78" s="143"/>
      <c r="B78" s="159"/>
      <c r="C78" s="8" t="s">
        <v>169</v>
      </c>
      <c r="D78" s="8"/>
      <c r="E78" s="57">
        <v>250000</v>
      </c>
      <c r="F78" s="1"/>
      <c r="G78" s="1"/>
      <c r="H78" s="162"/>
      <c r="K78" s="95"/>
    </row>
    <row r="79" spans="1:11" x14ac:dyDescent="0.3">
      <c r="A79" s="143"/>
      <c r="B79" s="159"/>
      <c r="C79" t="s">
        <v>192</v>
      </c>
      <c r="D79" s="8"/>
      <c r="E79" s="57">
        <v>150000</v>
      </c>
      <c r="F79" s="1"/>
      <c r="G79" s="1"/>
      <c r="H79" s="162"/>
      <c r="K79" s="95"/>
    </row>
    <row r="80" spans="1:11" x14ac:dyDescent="0.3">
      <c r="A80" s="143"/>
      <c r="B80" s="159"/>
      <c r="C80" s="1" t="s">
        <v>171</v>
      </c>
      <c r="D80" s="8" t="s">
        <v>170</v>
      </c>
      <c r="E80" s="57">
        <v>200000</v>
      </c>
      <c r="F80" s="1"/>
      <c r="G80" s="1"/>
      <c r="H80" s="162"/>
      <c r="K80" s="95"/>
    </row>
    <row r="81" spans="1:12" x14ac:dyDescent="0.3">
      <c r="A81" s="143"/>
      <c r="B81" s="159"/>
      <c r="C81" s="1" t="s">
        <v>172</v>
      </c>
      <c r="D81" s="8"/>
      <c r="E81" s="57">
        <v>150000</v>
      </c>
      <c r="F81" s="1"/>
      <c r="G81" s="1"/>
      <c r="H81" s="162"/>
      <c r="K81" s="95"/>
    </row>
    <row r="82" spans="1:12" x14ac:dyDescent="0.3">
      <c r="A82" s="143"/>
      <c r="B82" s="159"/>
      <c r="C82" s="1" t="s">
        <v>191</v>
      </c>
      <c r="D82" s="8"/>
      <c r="E82" s="57">
        <v>420000</v>
      </c>
      <c r="F82" s="1"/>
      <c r="G82" s="1"/>
      <c r="H82" s="162"/>
      <c r="K82" s="95"/>
    </row>
    <row r="83" spans="1:12" x14ac:dyDescent="0.3">
      <c r="A83" s="143"/>
      <c r="B83" s="159"/>
      <c r="C83" s="1" t="s">
        <v>175</v>
      </c>
      <c r="D83" s="8"/>
      <c r="E83" s="57">
        <v>300000</v>
      </c>
      <c r="F83" s="1"/>
      <c r="G83" s="1"/>
      <c r="H83" s="162"/>
      <c r="K83" s="95"/>
    </row>
    <row r="84" spans="1:12" x14ac:dyDescent="0.3">
      <c r="A84" s="143"/>
      <c r="B84" s="159"/>
      <c r="C84" s="1" t="s">
        <v>176</v>
      </c>
      <c r="D84" s="8"/>
      <c r="E84" s="57">
        <v>381000</v>
      </c>
      <c r="F84" s="1"/>
      <c r="G84" s="1"/>
      <c r="H84" s="162"/>
      <c r="K84" s="95"/>
    </row>
    <row r="85" spans="1:12" x14ac:dyDescent="0.3">
      <c r="A85" s="143"/>
      <c r="B85" s="159"/>
      <c r="C85" s="1" t="s">
        <v>173</v>
      </c>
      <c r="D85" s="8"/>
      <c r="E85" s="57">
        <v>24000</v>
      </c>
      <c r="F85" s="1"/>
      <c r="G85" s="1"/>
      <c r="H85" s="162"/>
      <c r="K85" s="95"/>
    </row>
    <row r="86" spans="1:12" x14ac:dyDescent="0.3">
      <c r="A86" s="143"/>
      <c r="B86" s="159"/>
      <c r="C86" s="1" t="s">
        <v>174</v>
      </c>
      <c r="D86" s="8"/>
      <c r="E86" s="57">
        <v>25000</v>
      </c>
      <c r="F86" s="1"/>
      <c r="G86" s="1"/>
      <c r="H86" s="162"/>
      <c r="K86" s="95"/>
    </row>
    <row r="87" spans="1:12" ht="15" thickBot="1" x14ac:dyDescent="0.35">
      <c r="A87" s="144"/>
      <c r="B87" s="160"/>
      <c r="C87" s="19"/>
      <c r="D87" s="18"/>
      <c r="E87" s="38"/>
      <c r="F87" s="19"/>
      <c r="G87" s="19"/>
      <c r="H87" s="163"/>
      <c r="J87" s="11"/>
      <c r="K87" s="95"/>
    </row>
    <row r="88" spans="1:12" ht="15" thickBot="1" x14ac:dyDescent="0.35">
      <c r="C88" s="60"/>
      <c r="J88" s="10"/>
    </row>
    <row r="89" spans="1:12" x14ac:dyDescent="0.3">
      <c r="A89" s="133" t="s">
        <v>238</v>
      </c>
      <c r="B89" s="136"/>
      <c r="C89" s="86"/>
      <c r="D89" s="86"/>
      <c r="E89" s="28"/>
      <c r="F89" s="17"/>
      <c r="G89" s="17"/>
      <c r="H89" s="139">
        <f>SUM(E89:E90)</f>
        <v>0</v>
      </c>
      <c r="K89" s="132">
        <v>50000</v>
      </c>
      <c r="L89" t="s">
        <v>233</v>
      </c>
    </row>
    <row r="90" spans="1:12" ht="15" thickBot="1" x14ac:dyDescent="0.35">
      <c r="A90" s="149"/>
      <c r="B90" s="138"/>
      <c r="C90" s="19"/>
      <c r="D90" s="18"/>
      <c r="E90" s="38"/>
      <c r="F90" s="19"/>
      <c r="G90" s="19"/>
      <c r="H90" s="141"/>
      <c r="J90" s="11"/>
      <c r="K90" s="132"/>
    </row>
    <row r="91" spans="1:12" ht="15" thickBot="1" x14ac:dyDescent="0.35">
      <c r="C91" s="60"/>
      <c r="J91" s="10"/>
    </row>
    <row r="92" spans="1:12" x14ac:dyDescent="0.3">
      <c r="A92" s="133" t="s">
        <v>184</v>
      </c>
      <c r="B92" s="136">
        <v>44786</v>
      </c>
      <c r="C92" s="22" t="s">
        <v>185</v>
      </c>
      <c r="D92" s="22" t="s">
        <v>208</v>
      </c>
      <c r="E92" s="54">
        <v>254000</v>
      </c>
      <c r="F92" s="17"/>
      <c r="G92" s="17"/>
      <c r="H92" s="139">
        <f>SUM(E92:E94)</f>
        <v>254000</v>
      </c>
      <c r="J92" t="s">
        <v>234</v>
      </c>
      <c r="K92" s="132">
        <v>500000</v>
      </c>
    </row>
    <row r="93" spans="1:12" x14ac:dyDescent="0.3">
      <c r="A93" s="134"/>
      <c r="B93" s="137"/>
      <c r="C93" s="23"/>
      <c r="D93" s="23"/>
      <c r="E93" s="25"/>
      <c r="F93" s="24"/>
      <c r="G93" s="24"/>
      <c r="H93" s="140"/>
      <c r="K93" s="132"/>
    </row>
    <row r="94" spans="1:12" ht="15" thickBot="1" x14ac:dyDescent="0.35">
      <c r="A94" s="135"/>
      <c r="B94" s="138"/>
      <c r="C94" s="19"/>
      <c r="D94" s="18"/>
      <c r="E94" s="38"/>
      <c r="F94" s="19"/>
      <c r="G94" s="19"/>
      <c r="H94" s="141"/>
      <c r="J94" s="11"/>
      <c r="K94" s="132"/>
    </row>
    <row r="95" spans="1:12" ht="15" thickBot="1" x14ac:dyDescent="0.35"/>
    <row r="96" spans="1:12" x14ac:dyDescent="0.3">
      <c r="A96" s="133"/>
      <c r="B96" s="136">
        <v>44793</v>
      </c>
      <c r="C96" s="22" t="s">
        <v>218</v>
      </c>
      <c r="D96" s="22"/>
      <c r="E96" s="54">
        <v>8327</v>
      </c>
      <c r="F96" s="17"/>
      <c r="G96" s="17"/>
      <c r="H96" s="139">
        <f>SUM(E96:E103)</f>
        <v>915586</v>
      </c>
      <c r="K96" s="132">
        <v>1500000</v>
      </c>
    </row>
    <row r="97" spans="1:11" x14ac:dyDescent="0.3">
      <c r="A97" s="134"/>
      <c r="B97" s="137"/>
      <c r="C97" s="15" t="s">
        <v>219</v>
      </c>
      <c r="D97" s="15"/>
      <c r="E97" s="59">
        <v>36000</v>
      </c>
      <c r="F97" s="16"/>
      <c r="G97" s="16"/>
      <c r="H97" s="140"/>
      <c r="K97" s="132"/>
    </row>
    <row r="98" spans="1:11" x14ac:dyDescent="0.3">
      <c r="A98" s="134"/>
      <c r="B98" s="137"/>
      <c r="C98" s="15" t="s">
        <v>220</v>
      </c>
      <c r="D98" s="15"/>
      <c r="E98" s="59">
        <v>32580</v>
      </c>
      <c r="F98" s="16"/>
      <c r="G98" s="16"/>
      <c r="H98" s="140"/>
      <c r="K98" s="132"/>
    </row>
    <row r="99" spans="1:11" x14ac:dyDescent="0.3">
      <c r="A99" s="134"/>
      <c r="B99" s="137"/>
      <c r="C99" s="8" t="s">
        <v>19</v>
      </c>
      <c r="D99" s="8"/>
      <c r="E99" s="9">
        <v>23847</v>
      </c>
      <c r="F99" s="25"/>
      <c r="G99" s="1"/>
      <c r="H99" s="140"/>
      <c r="K99" s="132"/>
    </row>
    <row r="100" spans="1:11" x14ac:dyDescent="0.3">
      <c r="A100" s="134"/>
      <c r="B100" s="137"/>
      <c r="C100" s="8" t="s">
        <v>211</v>
      </c>
      <c r="D100" s="8"/>
      <c r="E100" s="57">
        <v>43359</v>
      </c>
      <c r="F100" s="1"/>
      <c r="G100" s="1"/>
      <c r="H100" s="140"/>
      <c r="K100" s="132"/>
    </row>
    <row r="101" spans="1:11" x14ac:dyDescent="0.3">
      <c r="A101" s="134"/>
      <c r="B101" s="137"/>
      <c r="C101" s="61" t="s">
        <v>212</v>
      </c>
      <c r="D101" s="8"/>
      <c r="E101" s="9">
        <v>349250</v>
      </c>
      <c r="F101" s="25"/>
      <c r="G101" s="1"/>
      <c r="H101" s="140"/>
      <c r="K101" s="132"/>
    </row>
    <row r="102" spans="1:11" x14ac:dyDescent="0.3">
      <c r="A102" s="134"/>
      <c r="B102" s="137"/>
      <c r="C102" s="8" t="s">
        <v>217</v>
      </c>
      <c r="D102" s="8"/>
      <c r="E102" s="57">
        <v>22223</v>
      </c>
      <c r="F102" s="1"/>
      <c r="G102" s="1"/>
      <c r="H102" s="140"/>
      <c r="K102" s="132"/>
    </row>
    <row r="103" spans="1:11" ht="15" thickBot="1" x14ac:dyDescent="0.35">
      <c r="A103" s="135"/>
      <c r="B103" s="138"/>
      <c r="C103" s="19" t="s">
        <v>209</v>
      </c>
      <c r="D103" s="18" t="s">
        <v>210</v>
      </c>
      <c r="E103" s="55">
        <v>400000</v>
      </c>
      <c r="F103" s="19"/>
      <c r="G103" s="19"/>
      <c r="H103" s="141"/>
      <c r="J103" s="11"/>
      <c r="K103" s="132"/>
    </row>
    <row r="104" spans="1:11" ht="15" thickBot="1" x14ac:dyDescent="0.35">
      <c r="C104" s="60"/>
    </row>
    <row r="105" spans="1:11" x14ac:dyDescent="0.3">
      <c r="A105" s="133" t="s">
        <v>221</v>
      </c>
      <c r="B105" s="136">
        <v>44803</v>
      </c>
      <c r="C105" s="22" t="s">
        <v>222</v>
      </c>
      <c r="D105" s="22"/>
      <c r="E105" s="54">
        <v>50116</v>
      </c>
      <c r="F105" s="17"/>
      <c r="G105" s="17"/>
      <c r="H105" s="139">
        <f>SUM(E105:E107)</f>
        <v>60016</v>
      </c>
      <c r="K105" s="148">
        <v>0</v>
      </c>
    </row>
    <row r="106" spans="1:11" x14ac:dyDescent="0.3">
      <c r="A106" s="134"/>
      <c r="B106" s="137"/>
      <c r="C106" s="23" t="s">
        <v>223</v>
      </c>
      <c r="D106" s="23"/>
      <c r="E106" s="56">
        <v>9900</v>
      </c>
      <c r="F106" s="24"/>
      <c r="G106" s="24"/>
      <c r="H106" s="140"/>
      <c r="J106" t="s">
        <v>234</v>
      </c>
      <c r="K106" s="148"/>
    </row>
    <row r="107" spans="1:11" ht="15" thickBot="1" x14ac:dyDescent="0.35">
      <c r="A107" s="135"/>
      <c r="B107" s="138"/>
      <c r="C107" s="19"/>
      <c r="D107" s="18"/>
      <c r="E107" s="38"/>
      <c r="F107" s="19"/>
      <c r="G107" s="19"/>
      <c r="H107" s="141"/>
      <c r="J107" s="65" t="s">
        <v>235</v>
      </c>
      <c r="K107" s="148"/>
    </row>
    <row r="108" spans="1:11" ht="15" thickBot="1" x14ac:dyDescent="0.35">
      <c r="C108" s="60"/>
      <c r="J108" s="10">
        <v>100000</v>
      </c>
    </row>
    <row r="109" spans="1:11" x14ac:dyDescent="0.3">
      <c r="A109" s="133" t="s">
        <v>214</v>
      </c>
      <c r="B109" s="136" t="s">
        <v>213</v>
      </c>
      <c r="C109" s="52" t="s">
        <v>215</v>
      </c>
      <c r="D109" s="22"/>
      <c r="E109" s="54">
        <v>19197</v>
      </c>
      <c r="F109" s="17"/>
      <c r="G109" s="17"/>
      <c r="H109" s="139">
        <f>SUM(E109:E111)</f>
        <v>128442</v>
      </c>
      <c r="K109" s="132">
        <v>2000000</v>
      </c>
    </row>
    <row r="110" spans="1:11" x14ac:dyDescent="0.3">
      <c r="A110" s="134"/>
      <c r="B110" s="137"/>
      <c r="C110" s="50" t="s">
        <v>216</v>
      </c>
      <c r="D110" s="23"/>
      <c r="E110" s="63">
        <v>109245</v>
      </c>
      <c r="F110" s="25"/>
      <c r="G110" s="24"/>
      <c r="H110" s="140"/>
      <c r="K110" s="132"/>
    </row>
    <row r="111" spans="1:11" ht="15" thickBot="1" x14ac:dyDescent="0.35">
      <c r="A111" s="135"/>
      <c r="B111" s="138"/>
      <c r="C111" s="19"/>
      <c r="D111" s="18"/>
      <c r="E111" s="38"/>
      <c r="F111" s="19"/>
      <c r="G111" s="19"/>
      <c r="H111" s="141"/>
      <c r="J111" s="11"/>
      <c r="K111" s="132"/>
    </row>
    <row r="112" spans="1:11" ht="15" thickBot="1" x14ac:dyDescent="0.35">
      <c r="F112" s="60"/>
    </row>
    <row r="113" spans="1:12" x14ac:dyDescent="0.3">
      <c r="A113" s="133" t="s">
        <v>224</v>
      </c>
      <c r="B113" s="136">
        <v>44834</v>
      </c>
      <c r="C113" s="22" t="s">
        <v>225</v>
      </c>
      <c r="D113" s="22"/>
      <c r="E113" s="28">
        <v>24500</v>
      </c>
      <c r="F113" s="64"/>
      <c r="G113" s="17"/>
      <c r="H113" s="139">
        <f>SUM(E113:E116)</f>
        <v>241732</v>
      </c>
      <c r="K113" s="132">
        <v>0</v>
      </c>
    </row>
    <row r="114" spans="1:12" x14ac:dyDescent="0.3">
      <c r="A114" s="134"/>
      <c r="B114" s="137"/>
      <c r="C114" s="8" t="s">
        <v>226</v>
      </c>
      <c r="D114" s="8"/>
      <c r="E114" s="9">
        <v>16953</v>
      </c>
      <c r="F114" s="9"/>
      <c r="G114" s="1"/>
      <c r="H114" s="140"/>
      <c r="K114" s="132"/>
    </row>
    <row r="115" spans="1:12" x14ac:dyDescent="0.3">
      <c r="A115" s="134"/>
      <c r="B115" s="137"/>
      <c r="C115" s="8" t="s">
        <v>227</v>
      </c>
      <c r="D115" s="8"/>
      <c r="E115" s="9">
        <v>108279</v>
      </c>
      <c r="F115" s="9"/>
      <c r="G115" s="1"/>
      <c r="H115" s="140"/>
      <c r="K115" s="132"/>
    </row>
    <row r="116" spans="1:12" ht="15" thickBot="1" x14ac:dyDescent="0.35">
      <c r="A116" s="135"/>
      <c r="B116" s="138"/>
      <c r="C116" s="19" t="s">
        <v>228</v>
      </c>
      <c r="D116" s="18"/>
      <c r="E116" s="38">
        <v>92000</v>
      </c>
      <c r="F116" s="38"/>
      <c r="G116" s="19"/>
      <c r="H116" s="141"/>
      <c r="J116" s="11"/>
      <c r="K116" s="132"/>
    </row>
    <row r="117" spans="1:12" ht="15" thickBot="1" x14ac:dyDescent="0.35"/>
    <row r="118" spans="1:12" x14ac:dyDescent="0.3">
      <c r="A118" s="133" t="s">
        <v>236</v>
      </c>
      <c r="B118" s="136"/>
      <c r="C118" s="22"/>
      <c r="D118" s="22"/>
      <c r="E118" s="28"/>
      <c r="F118" s="17"/>
      <c r="G118" s="17"/>
      <c r="H118" s="139">
        <f>SUM(E118:E120)</f>
        <v>0</v>
      </c>
      <c r="K118" s="132">
        <v>350000</v>
      </c>
      <c r="L118" t="s">
        <v>233</v>
      </c>
    </row>
    <row r="119" spans="1:12" x14ac:dyDescent="0.3">
      <c r="A119" s="134"/>
      <c r="B119" s="137"/>
      <c r="C119" s="23"/>
      <c r="D119" s="23"/>
      <c r="E119" s="25"/>
      <c r="F119" s="24"/>
      <c r="G119" s="24"/>
      <c r="H119" s="140"/>
      <c r="K119" s="132"/>
    </row>
    <row r="120" spans="1:12" ht="15" thickBot="1" x14ac:dyDescent="0.35">
      <c r="A120" s="135"/>
      <c r="B120" s="138"/>
      <c r="C120" s="19"/>
      <c r="D120" s="18"/>
      <c r="E120" s="38"/>
      <c r="F120" s="19"/>
      <c r="G120" s="19"/>
      <c r="H120" s="141"/>
      <c r="J120" s="11"/>
      <c r="K120" s="132"/>
    </row>
    <row r="121" spans="1:12" ht="15" thickBot="1" x14ac:dyDescent="0.35"/>
    <row r="122" spans="1:12" x14ac:dyDescent="0.3">
      <c r="A122" s="133" t="s">
        <v>229</v>
      </c>
      <c r="B122" s="136">
        <v>44857</v>
      </c>
      <c r="C122" s="22" t="s">
        <v>187</v>
      </c>
      <c r="D122" s="22"/>
      <c r="E122" s="28"/>
      <c r="F122" s="17"/>
      <c r="G122" s="17"/>
      <c r="H122" s="139">
        <f>SUM(E122:E124)</f>
        <v>0</v>
      </c>
      <c r="K122" s="132">
        <v>10000</v>
      </c>
    </row>
    <row r="123" spans="1:12" x14ac:dyDescent="0.3">
      <c r="A123" s="134"/>
      <c r="B123" s="137"/>
      <c r="C123" s="23"/>
      <c r="D123" s="23"/>
      <c r="E123" s="25"/>
      <c r="F123" s="24"/>
      <c r="G123" s="24"/>
      <c r="H123" s="140"/>
      <c r="K123" s="132"/>
    </row>
    <row r="124" spans="1:12" ht="15" thickBot="1" x14ac:dyDescent="0.35">
      <c r="A124" s="135"/>
      <c r="B124" s="138"/>
      <c r="C124" s="19"/>
      <c r="D124" s="18"/>
      <c r="E124" s="38"/>
      <c r="F124" s="19"/>
      <c r="G124" s="19"/>
      <c r="H124" s="141"/>
      <c r="J124" s="11"/>
      <c r="K124" s="132"/>
    </row>
    <row r="125" spans="1:12" ht="15" thickBot="1" x14ac:dyDescent="0.35"/>
    <row r="126" spans="1:12" x14ac:dyDescent="0.3">
      <c r="A126" s="142" t="s">
        <v>230</v>
      </c>
      <c r="B126" s="145">
        <v>44859</v>
      </c>
      <c r="C126" s="22" t="s">
        <v>231</v>
      </c>
      <c r="D126" s="22"/>
      <c r="E126" s="28">
        <v>2743</v>
      </c>
      <c r="F126" s="17"/>
      <c r="G126" s="17"/>
      <c r="H126" s="161">
        <f>SUM(E126:E128)</f>
        <v>2743</v>
      </c>
      <c r="K126" s="95"/>
    </row>
    <row r="127" spans="1:12" x14ac:dyDescent="0.3">
      <c r="A127" s="143"/>
      <c r="B127" s="146"/>
      <c r="C127" s="8"/>
      <c r="D127" s="8"/>
      <c r="E127" s="9"/>
      <c r="F127" s="1"/>
      <c r="G127" s="1"/>
      <c r="H127" s="162"/>
      <c r="K127" s="95"/>
    </row>
    <row r="128" spans="1:12" ht="15" thickBot="1" x14ac:dyDescent="0.35">
      <c r="A128" s="144"/>
      <c r="B128" s="147"/>
      <c r="C128" s="19"/>
      <c r="D128" s="18"/>
      <c r="E128" s="38"/>
      <c r="F128" s="19"/>
      <c r="G128" s="19"/>
      <c r="H128" s="163"/>
      <c r="J128" s="11"/>
      <c r="K128" s="95"/>
    </row>
    <row r="129" spans="1:11" ht="15" thickBot="1" x14ac:dyDescent="0.35"/>
    <row r="130" spans="1:11" x14ac:dyDescent="0.3">
      <c r="A130" s="133"/>
      <c r="B130" s="136">
        <v>44881</v>
      </c>
      <c r="C130" s="22" t="s">
        <v>188</v>
      </c>
      <c r="D130" s="22"/>
      <c r="E130" s="28"/>
      <c r="F130" s="17"/>
      <c r="G130" s="17"/>
      <c r="H130" s="139">
        <f>SUM(E130:E132)</f>
        <v>0</v>
      </c>
      <c r="K130" s="95"/>
    </row>
    <row r="131" spans="1:11" x14ac:dyDescent="0.3">
      <c r="A131" s="134"/>
      <c r="B131" s="137"/>
      <c r="C131" s="23" t="s">
        <v>189</v>
      </c>
      <c r="D131" s="23"/>
      <c r="E131" s="25"/>
      <c r="F131" s="24"/>
      <c r="G131" s="24"/>
      <c r="H131" s="140"/>
      <c r="K131" s="95"/>
    </row>
    <row r="132" spans="1:11" ht="15" thickBot="1" x14ac:dyDescent="0.35">
      <c r="A132" s="135"/>
      <c r="B132" s="138"/>
      <c r="C132" s="19"/>
      <c r="D132" s="18"/>
      <c r="E132" s="38"/>
      <c r="F132" s="19"/>
      <c r="G132" s="19"/>
      <c r="H132" s="141"/>
      <c r="J132" s="11"/>
      <c r="K132" s="95"/>
    </row>
    <row r="133" spans="1:11" ht="15" thickBot="1" x14ac:dyDescent="0.35"/>
    <row r="134" spans="1:11" x14ac:dyDescent="0.3">
      <c r="A134" s="133"/>
      <c r="B134" s="136">
        <v>44898</v>
      </c>
      <c r="C134" s="22" t="s">
        <v>232</v>
      </c>
      <c r="D134" s="22"/>
      <c r="E134" s="28">
        <v>50006</v>
      </c>
      <c r="F134" s="17"/>
      <c r="G134" s="17"/>
      <c r="H134" s="139">
        <f>SUM(E134:E136)</f>
        <v>50006</v>
      </c>
      <c r="K134" s="132">
        <v>350000</v>
      </c>
    </row>
    <row r="135" spans="1:11" x14ac:dyDescent="0.3">
      <c r="A135" s="134"/>
      <c r="B135" s="137"/>
      <c r="C135" s="23"/>
      <c r="D135" s="23"/>
      <c r="E135" s="25"/>
      <c r="F135" s="24"/>
      <c r="G135" s="24"/>
      <c r="H135" s="140"/>
      <c r="K135" s="132"/>
    </row>
    <row r="136" spans="1:11" ht="15" thickBot="1" x14ac:dyDescent="0.35">
      <c r="A136" s="135"/>
      <c r="B136" s="138"/>
      <c r="C136" s="19"/>
      <c r="D136" s="18"/>
      <c r="E136" s="38"/>
      <c r="F136" s="19"/>
      <c r="G136" s="19"/>
      <c r="H136" s="141"/>
      <c r="J136" s="11"/>
      <c r="K136" s="132"/>
    </row>
    <row r="137" spans="1:11" x14ac:dyDescent="0.3">
      <c r="K137" s="95"/>
    </row>
    <row r="138" spans="1:11" x14ac:dyDescent="0.3">
      <c r="E138" s="10">
        <f>SUM(E5:E137)</f>
        <v>8550410</v>
      </c>
      <c r="K138" s="95">
        <f>SUM(K5:K137)</f>
        <v>11990000</v>
      </c>
    </row>
    <row r="141" spans="1:11" x14ac:dyDescent="0.3">
      <c r="J141" s="31" t="s">
        <v>239</v>
      </c>
      <c r="K141" s="96">
        <v>10000000</v>
      </c>
    </row>
    <row r="142" spans="1:11" x14ac:dyDescent="0.3">
      <c r="J142" s="31" t="s">
        <v>237</v>
      </c>
      <c r="K142" s="96">
        <f>K141*27%</f>
        <v>2700000</v>
      </c>
    </row>
    <row r="143" spans="1:11" x14ac:dyDescent="0.3">
      <c r="J143" s="31"/>
      <c r="K143" s="96">
        <f>SUM(K141:K142)</f>
        <v>12700000</v>
      </c>
    </row>
    <row r="145" spans="11:12" x14ac:dyDescent="0.3">
      <c r="K145" s="97">
        <f>K143-K138</f>
        <v>710000</v>
      </c>
    </row>
    <row r="147" spans="11:12" x14ac:dyDescent="0.3">
      <c r="K147" s="97">
        <f>K40+K89+K118</f>
        <v>420000</v>
      </c>
      <c r="L147" t="s">
        <v>233</v>
      </c>
    </row>
  </sheetData>
  <mergeCells count="90">
    <mergeCell ref="H126:H128"/>
    <mergeCell ref="A113:A116"/>
    <mergeCell ref="B113:B116"/>
    <mergeCell ref="H113:H116"/>
    <mergeCell ref="A96:A103"/>
    <mergeCell ref="B96:B103"/>
    <mergeCell ref="H96:H103"/>
    <mergeCell ref="A109:A111"/>
    <mergeCell ref="B109:B111"/>
    <mergeCell ref="H109:H111"/>
    <mergeCell ref="A105:A107"/>
    <mergeCell ref="B105:B107"/>
    <mergeCell ref="H105:H107"/>
    <mergeCell ref="A92:A94"/>
    <mergeCell ref="B92:B94"/>
    <mergeCell ref="H92:H94"/>
    <mergeCell ref="A36:A38"/>
    <mergeCell ref="B36:B38"/>
    <mergeCell ref="H36:H38"/>
    <mergeCell ref="A40:A44"/>
    <mergeCell ref="B40:B44"/>
    <mergeCell ref="H40:H44"/>
    <mergeCell ref="A49:A51"/>
    <mergeCell ref="B49:B51"/>
    <mergeCell ref="H49:H51"/>
    <mergeCell ref="B53:B72"/>
    <mergeCell ref="A1:D1"/>
    <mergeCell ref="A74:A87"/>
    <mergeCell ref="B74:B87"/>
    <mergeCell ref="H74:H87"/>
    <mergeCell ref="A23:A34"/>
    <mergeCell ref="B23:B34"/>
    <mergeCell ref="H23:H34"/>
    <mergeCell ref="A8:A9"/>
    <mergeCell ref="B8:B9"/>
    <mergeCell ref="H8:H9"/>
    <mergeCell ref="A53:A72"/>
    <mergeCell ref="H53:H72"/>
    <mergeCell ref="A14:A18"/>
    <mergeCell ref="B14:B18"/>
    <mergeCell ref="H14:H18"/>
    <mergeCell ref="A5:A6"/>
    <mergeCell ref="B5:B6"/>
    <mergeCell ref="H5:H6"/>
    <mergeCell ref="A20:A21"/>
    <mergeCell ref="B20:B21"/>
    <mergeCell ref="H20:H21"/>
    <mergeCell ref="A11:A12"/>
    <mergeCell ref="B11:B12"/>
    <mergeCell ref="H11:H12"/>
    <mergeCell ref="K8:K9"/>
    <mergeCell ref="K11:K12"/>
    <mergeCell ref="K14:K18"/>
    <mergeCell ref="K5:K6"/>
    <mergeCell ref="K20:K21"/>
    <mergeCell ref="K23:K34"/>
    <mergeCell ref="K36:K38"/>
    <mergeCell ref="K40:K44"/>
    <mergeCell ref="A46:A47"/>
    <mergeCell ref="B46:B47"/>
    <mergeCell ref="H46:H47"/>
    <mergeCell ref="K46:K47"/>
    <mergeCell ref="K49:K51"/>
    <mergeCell ref="K53:K72"/>
    <mergeCell ref="A89:A90"/>
    <mergeCell ref="B89:B90"/>
    <mergeCell ref="H89:H90"/>
    <mergeCell ref="K89:K90"/>
    <mergeCell ref="K92:K94"/>
    <mergeCell ref="K96:K103"/>
    <mergeCell ref="K109:K111"/>
    <mergeCell ref="K113:K116"/>
    <mergeCell ref="K122:K124"/>
    <mergeCell ref="K105:K107"/>
    <mergeCell ref="K134:K136"/>
    <mergeCell ref="A118:A120"/>
    <mergeCell ref="B118:B120"/>
    <mergeCell ref="H118:H120"/>
    <mergeCell ref="K118:K120"/>
    <mergeCell ref="A134:A136"/>
    <mergeCell ref="B134:B136"/>
    <mergeCell ref="H134:H136"/>
    <mergeCell ref="A122:A124"/>
    <mergeCell ref="B122:B124"/>
    <mergeCell ref="H122:H124"/>
    <mergeCell ref="A130:A132"/>
    <mergeCell ref="B130:B132"/>
    <mergeCell ref="H130:H132"/>
    <mergeCell ref="A126:A128"/>
    <mergeCell ref="B126:B1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A1E68-4747-4075-A28B-3E840AB6E5DD}">
  <dimension ref="A1:I51"/>
  <sheetViews>
    <sheetView zoomScaleNormal="100" workbookViewId="0">
      <selection activeCell="G47" sqref="G47"/>
    </sheetView>
  </sheetViews>
  <sheetFormatPr defaultRowHeight="14.4" x14ac:dyDescent="0.3"/>
  <cols>
    <col min="2" max="2" width="9.109375" style="32"/>
    <col min="3" max="3" width="20.33203125" bestFit="1" customWidth="1"/>
    <col min="4" max="4" width="40.33203125" bestFit="1" customWidth="1"/>
    <col min="6" max="6" width="38" bestFit="1" customWidth="1"/>
    <col min="7" max="7" width="9.109375" style="32"/>
  </cols>
  <sheetData>
    <row r="1" spans="1:9" x14ac:dyDescent="0.3">
      <c r="C1" t="s">
        <v>20</v>
      </c>
    </row>
    <row r="2" spans="1:9" x14ac:dyDescent="0.3">
      <c r="A2" t="s">
        <v>118</v>
      </c>
      <c r="B2" s="33">
        <v>1</v>
      </c>
      <c r="C2" t="s">
        <v>24</v>
      </c>
      <c r="D2" t="s">
        <v>25</v>
      </c>
      <c r="F2" s="29" t="s">
        <v>101</v>
      </c>
      <c r="G2" s="33"/>
    </row>
    <row r="3" spans="1:9" x14ac:dyDescent="0.3">
      <c r="A3" t="s">
        <v>119</v>
      </c>
      <c r="B3" s="33">
        <v>1</v>
      </c>
      <c r="C3" t="s">
        <v>116</v>
      </c>
      <c r="D3" t="s">
        <v>25</v>
      </c>
      <c r="F3" s="30" t="s">
        <v>117</v>
      </c>
      <c r="G3" s="33">
        <v>1</v>
      </c>
    </row>
    <row r="4" spans="1:9" x14ac:dyDescent="0.3">
      <c r="A4" t="s">
        <v>120</v>
      </c>
      <c r="B4" s="33">
        <v>1</v>
      </c>
      <c r="C4" t="s">
        <v>26</v>
      </c>
      <c r="D4" t="s">
        <v>27</v>
      </c>
      <c r="F4" s="29" t="s">
        <v>102</v>
      </c>
      <c r="G4" s="33"/>
      <c r="H4" s="29"/>
    </row>
    <row r="5" spans="1:9" x14ac:dyDescent="0.3">
      <c r="A5" t="s">
        <v>121</v>
      </c>
      <c r="B5" s="33">
        <v>1</v>
      </c>
      <c r="C5" t="s">
        <v>30</v>
      </c>
      <c r="D5" t="s">
        <v>31</v>
      </c>
      <c r="F5" s="29" t="s">
        <v>104</v>
      </c>
      <c r="G5" s="33"/>
    </row>
    <row r="6" spans="1:9" x14ac:dyDescent="0.3">
      <c r="A6" t="s">
        <v>122</v>
      </c>
      <c r="B6" s="33">
        <v>1</v>
      </c>
      <c r="C6" t="s">
        <v>28</v>
      </c>
      <c r="D6" t="s">
        <v>29</v>
      </c>
      <c r="F6" s="29" t="s">
        <v>103</v>
      </c>
      <c r="G6" s="33"/>
      <c r="I6" s="29"/>
    </row>
    <row r="7" spans="1:9" x14ac:dyDescent="0.3">
      <c r="A7" t="s">
        <v>123</v>
      </c>
      <c r="B7" s="33">
        <v>2</v>
      </c>
      <c r="C7" t="s">
        <v>21</v>
      </c>
      <c r="D7" t="s">
        <v>22</v>
      </c>
      <c r="E7" t="s">
        <v>23</v>
      </c>
      <c r="G7" s="33">
        <v>2</v>
      </c>
    </row>
    <row r="8" spans="1:9" x14ac:dyDescent="0.3">
      <c r="A8" t="s">
        <v>124</v>
      </c>
      <c r="B8" s="33">
        <v>2</v>
      </c>
      <c r="C8" t="s">
        <v>32</v>
      </c>
      <c r="D8" t="s">
        <v>33</v>
      </c>
      <c r="E8" t="s">
        <v>23</v>
      </c>
      <c r="F8" s="29" t="s">
        <v>84</v>
      </c>
      <c r="G8" s="33">
        <v>2</v>
      </c>
    </row>
    <row r="9" spans="1:9" x14ac:dyDescent="0.3">
      <c r="A9" t="s">
        <v>125</v>
      </c>
      <c r="B9" s="33">
        <v>2</v>
      </c>
      <c r="C9" t="s">
        <v>34</v>
      </c>
      <c r="D9" t="s">
        <v>35</v>
      </c>
      <c r="E9" t="s">
        <v>23</v>
      </c>
      <c r="F9" s="29" t="s">
        <v>85</v>
      </c>
      <c r="G9" s="33">
        <v>2</v>
      </c>
    </row>
    <row r="10" spans="1:9" x14ac:dyDescent="0.3">
      <c r="A10" t="s">
        <v>126</v>
      </c>
      <c r="B10" s="33">
        <v>2</v>
      </c>
      <c r="C10" t="s">
        <v>36</v>
      </c>
      <c r="D10" t="s">
        <v>35</v>
      </c>
      <c r="E10" t="s">
        <v>23</v>
      </c>
      <c r="F10" s="29" t="s">
        <v>86</v>
      </c>
      <c r="G10" s="33">
        <v>2</v>
      </c>
    </row>
    <row r="11" spans="1:9" x14ac:dyDescent="0.3">
      <c r="A11" t="s">
        <v>127</v>
      </c>
      <c r="B11" s="33">
        <v>2</v>
      </c>
      <c r="C11" t="s">
        <v>37</v>
      </c>
      <c r="D11" t="s">
        <v>35</v>
      </c>
      <c r="E11" t="s">
        <v>23</v>
      </c>
      <c r="F11" s="29" t="s">
        <v>87</v>
      </c>
      <c r="G11" s="33">
        <v>2</v>
      </c>
    </row>
    <row r="12" spans="1:9" x14ac:dyDescent="0.3">
      <c r="A12" t="s">
        <v>128</v>
      </c>
      <c r="B12" s="33">
        <v>1</v>
      </c>
      <c r="C12" t="s">
        <v>109</v>
      </c>
      <c r="D12" t="s">
        <v>22</v>
      </c>
      <c r="F12" s="29" t="s">
        <v>115</v>
      </c>
      <c r="G12" s="33"/>
    </row>
    <row r="13" spans="1:9" x14ac:dyDescent="0.3">
      <c r="A13" t="s">
        <v>129</v>
      </c>
      <c r="B13" s="33">
        <v>1</v>
      </c>
      <c r="C13" t="s">
        <v>38</v>
      </c>
      <c r="D13" t="s">
        <v>22</v>
      </c>
      <c r="F13" s="29" t="s">
        <v>105</v>
      </c>
      <c r="G13" s="33">
        <v>2</v>
      </c>
    </row>
    <row r="14" spans="1:9" x14ac:dyDescent="0.3">
      <c r="A14" t="s">
        <v>130</v>
      </c>
      <c r="B14" s="33">
        <v>1</v>
      </c>
      <c r="C14" t="s">
        <v>39</v>
      </c>
      <c r="D14" t="s">
        <v>22</v>
      </c>
      <c r="F14" s="29" t="s">
        <v>106</v>
      </c>
      <c r="G14" s="33"/>
    </row>
    <row r="15" spans="1:9" x14ac:dyDescent="0.3">
      <c r="A15" t="s">
        <v>131</v>
      </c>
      <c r="B15" s="33">
        <v>1</v>
      </c>
      <c r="C15" t="s">
        <v>69</v>
      </c>
      <c r="D15" t="s">
        <v>70</v>
      </c>
      <c r="F15" s="29" t="s">
        <v>80</v>
      </c>
      <c r="G15" s="33">
        <v>1</v>
      </c>
    </row>
    <row r="16" spans="1:9" x14ac:dyDescent="0.3">
      <c r="A16" t="s">
        <v>132</v>
      </c>
      <c r="B16" s="33">
        <v>1</v>
      </c>
      <c r="C16" t="s">
        <v>40</v>
      </c>
      <c r="D16" t="s">
        <v>41</v>
      </c>
      <c r="F16" s="29" t="s">
        <v>107</v>
      </c>
      <c r="G16" s="33">
        <v>1</v>
      </c>
    </row>
    <row r="17" spans="1:7" x14ac:dyDescent="0.3">
      <c r="A17" t="s">
        <v>133</v>
      </c>
      <c r="B17" s="33">
        <v>2</v>
      </c>
      <c r="C17" t="s">
        <v>42</v>
      </c>
      <c r="D17" t="s">
        <v>41</v>
      </c>
      <c r="E17" t="s">
        <v>23</v>
      </c>
      <c r="F17" s="29" t="s">
        <v>100</v>
      </c>
      <c r="G17" s="33">
        <v>2</v>
      </c>
    </row>
    <row r="18" spans="1:7" x14ac:dyDescent="0.3">
      <c r="A18" t="s">
        <v>134</v>
      </c>
      <c r="B18" s="33">
        <v>2</v>
      </c>
      <c r="C18" t="s">
        <v>77</v>
      </c>
      <c r="D18" t="s">
        <v>78</v>
      </c>
      <c r="E18" t="s">
        <v>23</v>
      </c>
      <c r="F18" s="29" t="s">
        <v>83</v>
      </c>
      <c r="G18" s="33"/>
    </row>
    <row r="19" spans="1:7" x14ac:dyDescent="0.3">
      <c r="A19" t="s">
        <v>135</v>
      </c>
      <c r="B19" s="33">
        <v>1</v>
      </c>
      <c r="C19" t="s">
        <v>46</v>
      </c>
      <c r="D19" t="s">
        <v>47</v>
      </c>
      <c r="F19" s="29" t="s">
        <v>79</v>
      </c>
      <c r="G19" s="33"/>
    </row>
    <row r="20" spans="1:7" x14ac:dyDescent="0.3">
      <c r="A20" t="s">
        <v>136</v>
      </c>
      <c r="B20" s="33">
        <v>1</v>
      </c>
      <c r="C20" t="s">
        <v>43</v>
      </c>
      <c r="D20" t="s">
        <v>44</v>
      </c>
      <c r="F20" s="29" t="s">
        <v>91</v>
      </c>
      <c r="G20" s="33">
        <v>2</v>
      </c>
    </row>
    <row r="21" spans="1:7" x14ac:dyDescent="0.3">
      <c r="A21" t="s">
        <v>137</v>
      </c>
      <c r="B21" s="33">
        <v>1</v>
      </c>
      <c r="C21" t="s">
        <v>45</v>
      </c>
      <c r="D21" t="s">
        <v>44</v>
      </c>
      <c r="F21" s="29" t="s">
        <v>90</v>
      </c>
      <c r="G21" s="33"/>
    </row>
    <row r="22" spans="1:7" x14ac:dyDescent="0.3">
      <c r="A22" t="s">
        <v>138</v>
      </c>
      <c r="B22" s="33">
        <v>1</v>
      </c>
      <c r="C22" t="s">
        <v>48</v>
      </c>
      <c r="D22" t="s">
        <v>49</v>
      </c>
      <c r="F22" s="29" t="s">
        <v>92</v>
      </c>
      <c r="G22" s="33">
        <v>4</v>
      </c>
    </row>
    <row r="23" spans="1:7" x14ac:dyDescent="0.3">
      <c r="A23" t="s">
        <v>139</v>
      </c>
      <c r="B23" s="33">
        <v>1</v>
      </c>
      <c r="C23" t="s">
        <v>50</v>
      </c>
      <c r="D23" t="s">
        <v>49</v>
      </c>
      <c r="F23" s="29" t="s">
        <v>92</v>
      </c>
      <c r="G23" s="33">
        <v>1</v>
      </c>
    </row>
    <row r="24" spans="1:7" x14ac:dyDescent="0.3">
      <c r="A24" t="s">
        <v>140</v>
      </c>
      <c r="B24" s="33">
        <v>1</v>
      </c>
      <c r="C24" t="s">
        <v>51</v>
      </c>
      <c r="D24" t="s">
        <v>52</v>
      </c>
      <c r="F24" s="29" t="s">
        <v>94</v>
      </c>
      <c r="G24" s="33"/>
    </row>
    <row r="25" spans="1:7" x14ac:dyDescent="0.3">
      <c r="A25" t="s">
        <v>141</v>
      </c>
      <c r="B25" s="33">
        <v>1</v>
      </c>
      <c r="C25" t="s">
        <v>53</v>
      </c>
      <c r="D25" t="s">
        <v>54</v>
      </c>
      <c r="F25" s="29" t="s">
        <v>95</v>
      </c>
      <c r="G25" s="33"/>
    </row>
    <row r="26" spans="1:7" x14ac:dyDescent="0.3">
      <c r="A26" t="s">
        <v>142</v>
      </c>
      <c r="B26" s="33">
        <v>1</v>
      </c>
      <c r="C26" t="s">
        <v>55</v>
      </c>
      <c r="D26" t="s">
        <v>56</v>
      </c>
      <c r="F26" s="29" t="s">
        <v>93</v>
      </c>
      <c r="G26" s="33"/>
    </row>
    <row r="27" spans="1:7" x14ac:dyDescent="0.3">
      <c r="A27" t="s">
        <v>143</v>
      </c>
      <c r="B27" s="33">
        <v>2</v>
      </c>
      <c r="C27" t="s">
        <v>57</v>
      </c>
      <c r="D27" t="s">
        <v>52</v>
      </c>
      <c r="E27" t="s">
        <v>23</v>
      </c>
      <c r="F27" s="29" t="s">
        <v>96</v>
      </c>
      <c r="G27" s="33">
        <v>2</v>
      </c>
    </row>
    <row r="28" spans="1:7" x14ac:dyDescent="0.3">
      <c r="A28" t="s">
        <v>144</v>
      </c>
      <c r="B28" s="33">
        <v>1</v>
      </c>
      <c r="C28" t="s">
        <v>58</v>
      </c>
      <c r="D28" t="s">
        <v>59</v>
      </c>
      <c r="F28" s="29" t="s">
        <v>98</v>
      </c>
      <c r="G28" s="33"/>
    </row>
    <row r="29" spans="1:7" x14ac:dyDescent="0.3">
      <c r="A29" t="s">
        <v>145</v>
      </c>
      <c r="B29" s="33">
        <v>1</v>
      </c>
      <c r="C29" t="s">
        <v>60</v>
      </c>
      <c r="D29" t="s">
        <v>52</v>
      </c>
      <c r="F29" s="29" t="s">
        <v>97</v>
      </c>
      <c r="G29" s="33"/>
    </row>
    <row r="30" spans="1:7" x14ac:dyDescent="0.3">
      <c r="A30" t="s">
        <v>146</v>
      </c>
      <c r="B30" s="33">
        <v>1</v>
      </c>
      <c r="C30" t="s">
        <v>111</v>
      </c>
      <c r="F30" s="29" t="s">
        <v>113</v>
      </c>
      <c r="G30" s="33"/>
    </row>
    <row r="31" spans="1:7" x14ac:dyDescent="0.3">
      <c r="A31" t="s">
        <v>147</v>
      </c>
      <c r="B31" s="33">
        <v>1</v>
      </c>
      <c r="C31" t="s">
        <v>112</v>
      </c>
      <c r="F31" s="29" t="s">
        <v>114</v>
      </c>
      <c r="G31" s="33"/>
    </row>
    <row r="32" spans="1:7" x14ac:dyDescent="0.3">
      <c r="A32" t="s">
        <v>148</v>
      </c>
      <c r="B32" s="33">
        <v>1</v>
      </c>
      <c r="C32" t="s">
        <v>61</v>
      </c>
      <c r="D32" t="s">
        <v>66</v>
      </c>
      <c r="F32" s="29" t="s">
        <v>99</v>
      </c>
      <c r="G32" s="33"/>
    </row>
    <row r="33" spans="1:7" x14ac:dyDescent="0.3">
      <c r="A33" t="s">
        <v>149</v>
      </c>
      <c r="B33" s="33">
        <v>1</v>
      </c>
      <c r="C33" t="s">
        <v>64</v>
      </c>
      <c r="D33" t="s">
        <v>65</v>
      </c>
      <c r="F33" s="29" t="s">
        <v>108</v>
      </c>
      <c r="G33" s="33"/>
    </row>
    <row r="34" spans="1:7" x14ac:dyDescent="0.3">
      <c r="A34" t="s">
        <v>150</v>
      </c>
      <c r="B34" s="33">
        <v>2</v>
      </c>
      <c r="C34" t="s">
        <v>67</v>
      </c>
      <c r="D34" t="s">
        <v>68</v>
      </c>
      <c r="E34" t="s">
        <v>23</v>
      </c>
      <c r="F34" s="31"/>
      <c r="G34" s="33"/>
    </row>
    <row r="35" spans="1:7" x14ac:dyDescent="0.3">
      <c r="A35" t="s">
        <v>151</v>
      </c>
      <c r="B35" s="33">
        <v>2</v>
      </c>
      <c r="C35" t="s">
        <v>71</v>
      </c>
      <c r="D35" t="s">
        <v>72</v>
      </c>
      <c r="E35" t="s">
        <v>23</v>
      </c>
      <c r="G35" s="33">
        <v>2</v>
      </c>
    </row>
    <row r="36" spans="1:7" x14ac:dyDescent="0.3">
      <c r="A36" t="s">
        <v>152</v>
      </c>
      <c r="B36" s="33">
        <v>2</v>
      </c>
      <c r="C36" t="s">
        <v>73</v>
      </c>
      <c r="D36" t="s">
        <v>74</v>
      </c>
      <c r="E36" t="s">
        <v>23</v>
      </c>
      <c r="G36" s="33">
        <v>4</v>
      </c>
    </row>
    <row r="37" spans="1:7" x14ac:dyDescent="0.3">
      <c r="A37" t="s">
        <v>153</v>
      </c>
      <c r="B37" s="33">
        <v>2</v>
      </c>
      <c r="C37" t="s">
        <v>75</v>
      </c>
      <c r="D37" t="s">
        <v>76</v>
      </c>
      <c r="E37" t="s">
        <v>23</v>
      </c>
      <c r="G37" s="33">
        <v>3</v>
      </c>
    </row>
    <row r="38" spans="1:7" x14ac:dyDescent="0.3">
      <c r="A38" t="s">
        <v>154</v>
      </c>
      <c r="B38" s="33">
        <v>1</v>
      </c>
      <c r="C38" t="s">
        <v>81</v>
      </c>
      <c r="D38" t="s">
        <v>82</v>
      </c>
      <c r="G38" s="33">
        <v>1</v>
      </c>
    </row>
    <row r="39" spans="1:7" x14ac:dyDescent="0.3">
      <c r="A39" t="s">
        <v>155</v>
      </c>
      <c r="B39" s="33">
        <v>1</v>
      </c>
      <c r="C39" t="s">
        <v>88</v>
      </c>
      <c r="F39" s="29" t="s">
        <v>110</v>
      </c>
      <c r="G39" s="33"/>
    </row>
    <row r="40" spans="1:7" x14ac:dyDescent="0.3">
      <c r="B40" s="33"/>
      <c r="C40" t="s">
        <v>158</v>
      </c>
      <c r="F40" s="29"/>
      <c r="G40" s="33">
        <v>2</v>
      </c>
    </row>
    <row r="41" spans="1:7" x14ac:dyDescent="0.3">
      <c r="B41" s="33"/>
      <c r="C41" t="s">
        <v>159</v>
      </c>
      <c r="F41" s="29"/>
      <c r="G41" s="33">
        <v>4</v>
      </c>
    </row>
    <row r="42" spans="1:7" x14ac:dyDescent="0.3">
      <c r="B42" s="33"/>
      <c r="C42" t="s">
        <v>160</v>
      </c>
      <c r="F42" s="29"/>
      <c r="G42" s="33">
        <v>1</v>
      </c>
    </row>
    <row r="43" spans="1:7" x14ac:dyDescent="0.3">
      <c r="B43" s="33"/>
      <c r="F43" s="29"/>
      <c r="G43" s="33"/>
    </row>
    <row r="44" spans="1:7" x14ac:dyDescent="0.3">
      <c r="B44" s="33"/>
      <c r="F44" s="29"/>
      <c r="G44" s="33"/>
    </row>
    <row r="45" spans="1:7" x14ac:dyDescent="0.3">
      <c r="B45" s="33"/>
      <c r="F45" s="29"/>
      <c r="G45" s="33"/>
    </row>
    <row r="46" spans="1:7" x14ac:dyDescent="0.3">
      <c r="B46" s="34">
        <f>SUM(B2:B39)</f>
        <v>50</v>
      </c>
      <c r="G46" s="34">
        <f>SUM(G2:G45)</f>
        <v>43</v>
      </c>
    </row>
    <row r="47" spans="1:7" x14ac:dyDescent="0.3">
      <c r="B47" s="33"/>
      <c r="G47" s="33"/>
    </row>
    <row r="48" spans="1:7" x14ac:dyDescent="0.3">
      <c r="B48" s="33"/>
      <c r="C48" t="s">
        <v>62</v>
      </c>
      <c r="G48" s="33"/>
    </row>
    <row r="49" spans="2:7" x14ac:dyDescent="0.3">
      <c r="B49" s="33"/>
      <c r="C49" t="s">
        <v>63</v>
      </c>
      <c r="G49" s="33"/>
    </row>
    <row r="50" spans="2:7" x14ac:dyDescent="0.3">
      <c r="B50" s="33"/>
      <c r="G50" s="33"/>
    </row>
    <row r="51" spans="2:7" x14ac:dyDescent="0.3">
      <c r="B51" s="33"/>
      <c r="G51" s="33"/>
    </row>
  </sheetData>
  <phoneticPr fontId="5" type="noConversion"/>
  <hyperlinks>
    <hyperlink ref="F15" r:id="rId1" xr:uid="{160371A4-CC14-45CA-991B-8354DCF2859E}"/>
    <hyperlink ref="F19" r:id="rId2" xr:uid="{9979C8BE-077F-4C02-A04B-61D27F11C252}"/>
    <hyperlink ref="F18" r:id="rId3" xr:uid="{BF448308-628F-4359-A523-D47BB5C730F4}"/>
    <hyperlink ref="F8" r:id="rId4" xr:uid="{EB2E75EA-8CB2-4AB1-B082-7650884F48DB}"/>
    <hyperlink ref="F9" r:id="rId5" xr:uid="{0F91A8C0-4B27-4F4F-B178-D8F2D4658110}"/>
    <hyperlink ref="F10" r:id="rId6" xr:uid="{C1BA4DAC-5D44-4118-A407-729632664ECC}"/>
    <hyperlink ref="F11" r:id="rId7" xr:uid="{9D76FB38-10CD-49BB-8790-3A0A3CEF1429}"/>
    <hyperlink ref="F21" r:id="rId8" xr:uid="{51C62E06-2831-4CE1-A2BD-9C7347C935A5}"/>
    <hyperlink ref="F20" r:id="rId9" xr:uid="{6C4A3CF3-AFF1-412E-AD3F-D6037C847346}"/>
    <hyperlink ref="F22" r:id="rId10" xr:uid="{E04B2599-B742-4D4E-B349-6357F1BCE99E}"/>
    <hyperlink ref="F23" r:id="rId11" xr:uid="{B11E8A2B-B5B8-4EDA-A1DC-E5E894F0F70A}"/>
    <hyperlink ref="F25" r:id="rId12" xr:uid="{30BC7939-7910-4F8D-B923-DECF739F3BB9}"/>
    <hyperlink ref="F26" r:id="rId13" display="mailto:nagyfer1@t-online.hu" xr:uid="{A8951C42-D84F-409A-8667-59DD89A3796A}"/>
    <hyperlink ref="F24" r:id="rId14" xr:uid="{CCD34C7F-FB5B-4A88-85F5-FDF8A492F7E2}"/>
    <hyperlink ref="F27" r:id="rId15" xr:uid="{5B3C2A9A-765F-41DE-9155-2B88C69495FD}"/>
    <hyperlink ref="F29" r:id="rId16" xr:uid="{951CAC61-FDFA-4353-9DC6-B3F43738E0E5}"/>
    <hyperlink ref="F28" r:id="rId17" xr:uid="{8812C75E-1003-48C4-864C-743593F0EDDF}"/>
    <hyperlink ref="F32" r:id="rId18" xr:uid="{0FC5675F-32C2-4807-8443-9834554F8A4B}"/>
    <hyperlink ref="F17" r:id="rId19" xr:uid="{9F40B6C6-5140-4C53-BD2F-A704CEA42F1E}"/>
    <hyperlink ref="F2" r:id="rId20" xr:uid="{CE04D837-FCED-4567-AF4B-DC7B1DF787B9}"/>
    <hyperlink ref="F4" r:id="rId21" xr:uid="{59052A42-BB46-44E9-BAD8-A2BC699E38E1}"/>
    <hyperlink ref="F6" r:id="rId22" display="mailto:jegyzo@som+-onkorm.hu" xr:uid="{31AD2A90-90BD-4D3F-9A91-9A769224796D}"/>
    <hyperlink ref="F5" r:id="rId23" xr:uid="{C8C35EC3-A64A-4600-B2C9-9A50CF125DE2}"/>
    <hyperlink ref="F13" r:id="rId24" xr:uid="{075632AC-0B9A-44B1-951A-8478E692BC0F}"/>
    <hyperlink ref="F14" r:id="rId25" xr:uid="{D6F9514B-8CAA-4868-889B-C501FD5A1556}"/>
    <hyperlink ref="F16" r:id="rId26" xr:uid="{54758E29-220A-400F-B190-CB79C0BE9850}"/>
    <hyperlink ref="F33" r:id="rId27" xr:uid="{4E498C98-6260-4F55-BDA5-49914E870FCB}"/>
    <hyperlink ref="F39" r:id="rId28" xr:uid="{2C46A2FF-6DB4-4A34-AE9D-7306C6651EB8}"/>
    <hyperlink ref="F30" r:id="rId29" xr:uid="{257939DB-66A3-4ED7-AA69-FFD77CC6DDD1}"/>
    <hyperlink ref="F31" r:id="rId30" xr:uid="{B5150186-0CAC-4966-98BF-9FEAFC3BDA5C}"/>
    <hyperlink ref="F12" r:id="rId31" display="mailto:polghiv@marcali.hu" xr:uid="{5D792896-A55B-4A31-8A8C-1F628A99268C}"/>
    <hyperlink ref="F3" r:id="rId32" xr:uid="{4731A710-5398-4198-839D-A032CADD2BCA}"/>
  </hyperlinks>
  <printOptions horizontalCentered="1"/>
  <pageMargins left="0.70866141732283472" right="0.70866141732283472" top="0.15748031496062992" bottom="0.15748031496062992" header="0.31496062992125984" footer="0.31496062992125984"/>
  <pageSetup paperSize="9" orientation="landscape" r:id="rId3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429A6-6712-44C0-91DA-7867B4F9B8B7}">
  <dimension ref="A1:K34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11" sqref="E11"/>
    </sheetView>
  </sheetViews>
  <sheetFormatPr defaultRowHeight="14.4" x14ac:dyDescent="0.3"/>
  <cols>
    <col min="1" max="1" width="15.44140625" style="21" customWidth="1"/>
    <col min="2" max="2" width="13.33203125" style="6" customWidth="1"/>
    <col min="3" max="3" width="48.6640625" customWidth="1"/>
    <col min="4" max="4" width="30.5546875" style="7" customWidth="1"/>
    <col min="5" max="5" width="18.44140625" style="13" bestFit="1" customWidth="1"/>
    <col min="6" max="6" width="30.88671875" customWidth="1"/>
    <col min="7" max="7" width="27.109375" customWidth="1"/>
    <col min="8" max="8" width="12.33203125" style="6" customWidth="1"/>
    <col min="9" max="9" width="2.33203125" customWidth="1"/>
    <col min="10" max="10" width="16.6640625" customWidth="1"/>
    <col min="11" max="11" width="25.5546875" bestFit="1" customWidth="1"/>
  </cols>
  <sheetData>
    <row r="1" spans="1:11" ht="18" x14ac:dyDescent="0.35">
      <c r="A1" s="157" t="s">
        <v>240</v>
      </c>
      <c r="B1" s="157"/>
      <c r="C1" s="157"/>
      <c r="D1" s="157"/>
      <c r="E1" s="44"/>
      <c r="F1" s="45"/>
      <c r="G1" s="45" t="s">
        <v>241</v>
      </c>
      <c r="H1" s="46"/>
    </row>
    <row r="2" spans="1:11" x14ac:dyDescent="0.3">
      <c r="A2" s="43"/>
      <c r="B2" s="43"/>
      <c r="C2" s="43"/>
      <c r="D2" s="43"/>
    </row>
    <row r="3" spans="1:11" x14ac:dyDescent="0.3">
      <c r="A3" s="20" t="s">
        <v>4</v>
      </c>
      <c r="B3" s="3" t="s">
        <v>5</v>
      </c>
      <c r="C3" s="2" t="s">
        <v>15</v>
      </c>
      <c r="D3" s="4" t="s">
        <v>6</v>
      </c>
      <c r="E3" s="5" t="s">
        <v>7</v>
      </c>
      <c r="F3" s="2" t="s">
        <v>8</v>
      </c>
      <c r="G3" s="2" t="s">
        <v>0</v>
      </c>
      <c r="K3">
        <v>2023</v>
      </c>
    </row>
    <row r="4" spans="1:11" x14ac:dyDescent="0.3">
      <c r="A4" s="39"/>
      <c r="B4" s="40"/>
      <c r="C4" s="41"/>
      <c r="D4" s="42"/>
      <c r="E4" s="99"/>
      <c r="F4" s="41"/>
      <c r="G4" s="41"/>
    </row>
    <row r="5" spans="1:11" x14ac:dyDescent="0.3">
      <c r="A5" s="37"/>
      <c r="B5" s="35"/>
      <c r="C5" s="23"/>
      <c r="D5" s="23"/>
      <c r="E5" s="100"/>
      <c r="F5" s="24"/>
      <c r="G5" s="24"/>
      <c r="K5" s="68">
        <v>5000000</v>
      </c>
    </row>
    <row r="6" spans="1:11" ht="15" thickBot="1" x14ac:dyDescent="0.35">
      <c r="A6" s="37"/>
      <c r="B6" s="67"/>
      <c r="C6" s="7"/>
      <c r="D6" s="23"/>
      <c r="E6" s="100"/>
      <c r="F6" s="24"/>
      <c r="G6" s="24"/>
      <c r="K6" s="68"/>
    </row>
    <row r="7" spans="1:11" x14ac:dyDescent="0.3">
      <c r="A7" s="178" t="s">
        <v>14</v>
      </c>
      <c r="B7" s="185" t="s">
        <v>245</v>
      </c>
      <c r="C7" s="17" t="s">
        <v>248</v>
      </c>
      <c r="D7" s="22"/>
      <c r="E7" s="101"/>
      <c r="F7" s="17"/>
      <c r="G7" s="80"/>
      <c r="H7" s="181">
        <f>SUM(E8:E31)</f>
        <v>9339410</v>
      </c>
    </row>
    <row r="8" spans="1:11" ht="15" thickBot="1" x14ac:dyDescent="0.35">
      <c r="A8" s="179"/>
      <c r="B8" s="186"/>
      <c r="C8" s="49" t="s">
        <v>242</v>
      </c>
      <c r="D8" s="49" t="s">
        <v>156</v>
      </c>
      <c r="E8" s="98">
        <v>315000</v>
      </c>
      <c r="F8" s="102">
        <v>45135</v>
      </c>
      <c r="G8" s="98"/>
      <c r="H8" s="182"/>
    </row>
    <row r="9" spans="1:11" x14ac:dyDescent="0.3">
      <c r="A9" s="179"/>
      <c r="B9" s="187" t="s">
        <v>250</v>
      </c>
      <c r="C9" s="110" t="s">
        <v>244</v>
      </c>
      <c r="D9" s="22"/>
      <c r="E9" s="75">
        <v>300000</v>
      </c>
      <c r="F9" s="70"/>
      <c r="G9" s="75"/>
      <c r="H9" s="182"/>
    </row>
    <row r="10" spans="1:11" x14ac:dyDescent="0.3">
      <c r="A10" s="179"/>
      <c r="B10" s="188"/>
      <c r="C10" s="111" t="s">
        <v>249</v>
      </c>
      <c r="D10" s="15"/>
      <c r="E10" s="76"/>
      <c r="F10" s="73"/>
      <c r="G10" s="76"/>
      <c r="H10" s="182"/>
    </row>
    <row r="11" spans="1:11" x14ac:dyDescent="0.3">
      <c r="A11" s="179"/>
      <c r="B11" s="188"/>
      <c r="C11" s="111" t="s">
        <v>243</v>
      </c>
      <c r="D11" s="8"/>
      <c r="E11" s="79">
        <v>500000</v>
      </c>
      <c r="F11" s="69"/>
      <c r="G11" s="79"/>
      <c r="H11" s="182"/>
    </row>
    <row r="12" spans="1:11" x14ac:dyDescent="0.3">
      <c r="A12" s="179"/>
      <c r="B12" s="188"/>
      <c r="C12" s="111" t="s">
        <v>257</v>
      </c>
      <c r="D12" s="14"/>
      <c r="E12" s="82">
        <v>381000</v>
      </c>
      <c r="F12" s="74"/>
      <c r="G12" s="82"/>
      <c r="H12" s="182"/>
    </row>
    <row r="13" spans="1:11" ht="15" thickBot="1" x14ac:dyDescent="0.35">
      <c r="A13" s="179"/>
      <c r="B13" s="189"/>
      <c r="C13" s="112" t="s">
        <v>251</v>
      </c>
      <c r="D13" s="18"/>
      <c r="E13" s="77">
        <v>350000</v>
      </c>
      <c r="F13" s="71"/>
      <c r="G13" s="77"/>
      <c r="H13" s="182"/>
    </row>
    <row r="14" spans="1:11" x14ac:dyDescent="0.3">
      <c r="A14" s="179"/>
      <c r="B14" s="187" t="s">
        <v>246</v>
      </c>
      <c r="C14" s="78" t="s">
        <v>252</v>
      </c>
      <c r="D14" s="22"/>
      <c r="E14" s="75"/>
      <c r="F14" s="70"/>
      <c r="G14" s="75"/>
      <c r="H14" s="182"/>
    </row>
    <row r="15" spans="1:11" x14ac:dyDescent="0.3">
      <c r="A15" s="179"/>
      <c r="B15" s="188"/>
      <c r="C15" s="81" t="s">
        <v>253</v>
      </c>
      <c r="D15" s="51" t="s">
        <v>193</v>
      </c>
      <c r="E15" s="83">
        <v>30000</v>
      </c>
      <c r="F15" s="73"/>
      <c r="G15" s="83"/>
      <c r="H15" s="182"/>
    </row>
    <row r="16" spans="1:11" x14ac:dyDescent="0.3">
      <c r="A16" s="179"/>
      <c r="B16" s="188"/>
      <c r="C16" s="81" t="s">
        <v>254</v>
      </c>
      <c r="D16" s="51" t="s">
        <v>204</v>
      </c>
      <c r="E16" s="76">
        <v>30000</v>
      </c>
      <c r="F16" s="73"/>
      <c r="G16" s="76"/>
      <c r="H16" s="182"/>
    </row>
    <row r="17" spans="1:11" x14ac:dyDescent="0.3">
      <c r="A17" s="179"/>
      <c r="B17" s="188"/>
      <c r="C17" s="8" t="s">
        <v>10</v>
      </c>
      <c r="D17" s="8" t="s">
        <v>200</v>
      </c>
      <c r="E17" s="76">
        <v>20000</v>
      </c>
      <c r="F17" s="73"/>
      <c r="G17" s="76"/>
      <c r="H17" s="182"/>
    </row>
    <row r="18" spans="1:11" x14ac:dyDescent="0.3">
      <c r="A18" s="179"/>
      <c r="B18" s="188"/>
      <c r="C18" s="81" t="s">
        <v>255</v>
      </c>
      <c r="D18" s="8" t="s">
        <v>256</v>
      </c>
      <c r="E18" s="76">
        <v>15000</v>
      </c>
      <c r="F18" s="73"/>
      <c r="G18" s="76"/>
      <c r="H18" s="182"/>
    </row>
    <row r="19" spans="1:11" ht="15" thickBot="1" x14ac:dyDescent="0.35">
      <c r="A19" s="179"/>
      <c r="B19" s="189"/>
      <c r="C19" s="49" t="s">
        <v>17</v>
      </c>
      <c r="D19" s="49" t="s">
        <v>156</v>
      </c>
      <c r="E19" s="98">
        <v>420000</v>
      </c>
      <c r="F19" s="102">
        <v>45137</v>
      </c>
      <c r="G19" s="98"/>
      <c r="H19" s="182"/>
    </row>
    <row r="20" spans="1:11" x14ac:dyDescent="0.3">
      <c r="A20" s="179"/>
      <c r="B20" s="187" t="s">
        <v>247</v>
      </c>
      <c r="C20" s="104" t="s">
        <v>351</v>
      </c>
      <c r="D20" s="104" t="s">
        <v>260</v>
      </c>
      <c r="E20" s="103">
        <v>1114410</v>
      </c>
      <c r="F20" s="105" t="s">
        <v>265</v>
      </c>
      <c r="G20" s="122"/>
      <c r="H20" s="183"/>
    </row>
    <row r="21" spans="1:11" x14ac:dyDescent="0.3">
      <c r="A21" s="179"/>
      <c r="B21" s="188"/>
      <c r="C21" s="93" t="s">
        <v>294</v>
      </c>
      <c r="D21" s="92" t="s">
        <v>258</v>
      </c>
      <c r="E21" s="107">
        <v>400000</v>
      </c>
      <c r="F21" s="106" t="s">
        <v>263</v>
      </c>
      <c r="G21" s="123" t="s">
        <v>264</v>
      </c>
      <c r="H21" s="183"/>
    </row>
    <row r="22" spans="1:11" x14ac:dyDescent="0.3">
      <c r="A22" s="179"/>
      <c r="B22" s="188"/>
      <c r="C22" s="93" t="s">
        <v>290</v>
      </c>
      <c r="D22" s="108" t="s">
        <v>261</v>
      </c>
      <c r="E22" s="107">
        <v>1008000</v>
      </c>
      <c r="F22" s="106" t="s">
        <v>291</v>
      </c>
      <c r="G22" s="107"/>
      <c r="H22" s="183"/>
    </row>
    <row r="23" spans="1:11" ht="57.6" x14ac:dyDescent="0.3">
      <c r="A23" s="179"/>
      <c r="B23" s="188"/>
      <c r="C23" s="124" t="s">
        <v>259</v>
      </c>
      <c r="D23" s="124" t="s">
        <v>266</v>
      </c>
      <c r="E23" s="125">
        <v>1050000</v>
      </c>
      <c r="F23" s="126" t="s">
        <v>297</v>
      </c>
      <c r="G23" s="127" t="s">
        <v>292</v>
      </c>
      <c r="H23" s="183"/>
    </row>
    <row r="24" spans="1:11" x14ac:dyDescent="0.3">
      <c r="A24" s="179"/>
      <c r="B24" s="188"/>
      <c r="C24" s="108" t="s">
        <v>259</v>
      </c>
      <c r="D24" s="108" t="s">
        <v>295</v>
      </c>
      <c r="E24" s="107">
        <v>56000</v>
      </c>
      <c r="F24" s="113" t="s">
        <v>296</v>
      </c>
      <c r="G24" s="123" t="s">
        <v>293</v>
      </c>
      <c r="H24" s="183"/>
    </row>
    <row r="25" spans="1:11" x14ac:dyDescent="0.3">
      <c r="A25" s="179"/>
      <c r="B25" s="188"/>
      <c r="C25" s="15" t="s">
        <v>202</v>
      </c>
      <c r="D25" s="15"/>
      <c r="E25" s="79">
        <v>30000</v>
      </c>
      <c r="F25" s="69"/>
      <c r="G25" s="79"/>
      <c r="H25" s="183"/>
    </row>
    <row r="26" spans="1:11" x14ac:dyDescent="0.3">
      <c r="A26" s="179"/>
      <c r="B26" s="188"/>
      <c r="C26" s="1" t="s">
        <v>11</v>
      </c>
      <c r="D26" s="8" t="s">
        <v>2</v>
      </c>
      <c r="E26" s="79">
        <v>400000</v>
      </c>
      <c r="F26" s="69"/>
      <c r="G26" s="79"/>
      <c r="H26" s="183"/>
    </row>
    <row r="27" spans="1:11" x14ac:dyDescent="0.3">
      <c r="A27" s="179"/>
      <c r="B27" s="188"/>
      <c r="C27" s="128" t="s">
        <v>18</v>
      </c>
      <c r="D27" s="8" t="s">
        <v>203</v>
      </c>
      <c r="E27" s="79">
        <v>2800000</v>
      </c>
      <c r="F27" s="69" t="s">
        <v>301</v>
      </c>
      <c r="G27" s="79"/>
      <c r="H27" s="183"/>
    </row>
    <row r="28" spans="1:11" x14ac:dyDescent="0.3">
      <c r="A28" s="179"/>
      <c r="B28" s="188"/>
      <c r="C28" s="51" t="s">
        <v>262</v>
      </c>
      <c r="D28" s="8"/>
      <c r="E28" s="79">
        <v>30000</v>
      </c>
      <c r="F28" s="69" t="s">
        <v>81</v>
      </c>
      <c r="G28" s="79"/>
      <c r="H28" s="183"/>
    </row>
    <row r="29" spans="1:11" x14ac:dyDescent="0.3">
      <c r="A29" s="179"/>
      <c r="B29" s="188"/>
      <c r="C29" s="8" t="s">
        <v>1</v>
      </c>
      <c r="D29" s="8" t="s">
        <v>19</v>
      </c>
      <c r="E29" s="79">
        <v>30000</v>
      </c>
      <c r="F29" s="69"/>
      <c r="G29" s="79"/>
      <c r="H29" s="183"/>
    </row>
    <row r="30" spans="1:11" x14ac:dyDescent="0.3">
      <c r="A30" s="179"/>
      <c r="B30" s="188"/>
      <c r="C30" s="8" t="s">
        <v>1</v>
      </c>
      <c r="D30" s="8" t="s">
        <v>19</v>
      </c>
      <c r="E30" s="79">
        <v>30000</v>
      </c>
      <c r="F30" s="69"/>
      <c r="G30" s="79"/>
      <c r="H30" s="183"/>
    </row>
    <row r="31" spans="1:11" ht="15" thickBot="1" x14ac:dyDescent="0.35">
      <c r="A31" s="180"/>
      <c r="B31" s="189"/>
      <c r="C31" s="36" t="s">
        <v>1</v>
      </c>
      <c r="D31" s="36" t="s">
        <v>19</v>
      </c>
      <c r="E31" s="77">
        <v>30000</v>
      </c>
      <c r="F31" s="71"/>
      <c r="G31" s="77"/>
      <c r="H31" s="184"/>
    </row>
    <row r="32" spans="1:11" x14ac:dyDescent="0.3">
      <c r="K32" s="10"/>
    </row>
    <row r="33" spans="1:11" x14ac:dyDescent="0.3">
      <c r="A33" s="26"/>
      <c r="B33" s="27"/>
      <c r="K33" s="10"/>
    </row>
    <row r="34" spans="1:11" x14ac:dyDescent="0.3">
      <c r="E34" s="66">
        <f>SUM(E8:E33)</f>
        <v>9339410</v>
      </c>
    </row>
  </sheetData>
  <mergeCells count="7">
    <mergeCell ref="A1:D1"/>
    <mergeCell ref="A7:A31"/>
    <mergeCell ref="H7:H31"/>
    <mergeCell ref="B7:B8"/>
    <mergeCell ref="B20:B31"/>
    <mergeCell ref="B14:B19"/>
    <mergeCell ref="B9:B13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2C76C-96CF-4497-9744-E08856798A1D}">
  <dimension ref="A1:I28"/>
  <sheetViews>
    <sheetView workbookViewId="0">
      <selection activeCell="F15" sqref="F15"/>
    </sheetView>
  </sheetViews>
  <sheetFormatPr defaultRowHeight="14.4" x14ac:dyDescent="0.3"/>
  <cols>
    <col min="1" max="1" width="47.44140625" bestFit="1" customWidth="1"/>
    <col min="2" max="2" width="11.5546875" customWidth="1"/>
    <col min="3" max="3" width="10.33203125" customWidth="1"/>
    <col min="4" max="4" width="9.88671875" customWidth="1"/>
    <col min="9" max="9" width="0.109375" customWidth="1"/>
  </cols>
  <sheetData>
    <row r="1" spans="1:9" ht="43.5" customHeight="1" thickBot="1" x14ac:dyDescent="0.35">
      <c r="A1" s="190" t="s">
        <v>302</v>
      </c>
      <c r="B1" s="191"/>
      <c r="C1" s="191"/>
      <c r="D1" s="191"/>
      <c r="E1" s="191"/>
      <c r="F1" s="191"/>
      <c r="G1" s="191"/>
      <c r="H1" s="192"/>
      <c r="I1" s="118"/>
    </row>
    <row r="2" spans="1:9" ht="18" x14ac:dyDescent="0.35">
      <c r="A2" s="45" t="s">
        <v>9</v>
      </c>
      <c r="C2" s="193" t="s">
        <v>336</v>
      </c>
      <c r="D2" s="194"/>
      <c r="E2" s="193" t="s">
        <v>337</v>
      </c>
      <c r="F2" s="194"/>
      <c r="G2" s="194" t="s">
        <v>338</v>
      </c>
      <c r="H2" s="194"/>
    </row>
    <row r="3" spans="1:9" x14ac:dyDescent="0.3">
      <c r="B3" s="32" t="s">
        <v>303</v>
      </c>
      <c r="C3" s="115" t="s">
        <v>304</v>
      </c>
      <c r="D3" s="115" t="s">
        <v>305</v>
      </c>
      <c r="E3" s="115" t="s">
        <v>304</v>
      </c>
      <c r="F3" s="115" t="s">
        <v>305</v>
      </c>
      <c r="G3" s="115" t="s">
        <v>304</v>
      </c>
      <c r="H3" s="115" t="s">
        <v>305</v>
      </c>
    </row>
    <row r="4" spans="1:9" ht="43.2" x14ac:dyDescent="0.3">
      <c r="A4" s="8" t="s">
        <v>306</v>
      </c>
      <c r="B4" s="1">
        <v>35</v>
      </c>
      <c r="C4" s="1"/>
      <c r="D4" s="1"/>
      <c r="E4" s="1"/>
      <c r="F4" s="1"/>
      <c r="G4" s="1">
        <v>35</v>
      </c>
      <c r="H4" s="1">
        <v>35</v>
      </c>
    </row>
    <row r="5" spans="1:9" s="109" customFormat="1" ht="28.8" x14ac:dyDescent="0.3">
      <c r="A5" s="72" t="s">
        <v>307</v>
      </c>
      <c r="B5" s="116">
        <v>35</v>
      </c>
      <c r="C5" s="116"/>
      <c r="D5" s="116">
        <v>35</v>
      </c>
      <c r="E5" s="116">
        <v>35</v>
      </c>
      <c r="F5" s="116">
        <v>35</v>
      </c>
      <c r="G5" s="116"/>
      <c r="H5" s="116"/>
    </row>
    <row r="6" spans="1:9" x14ac:dyDescent="0.3">
      <c r="A6" s="8" t="s">
        <v>308</v>
      </c>
      <c r="B6" s="1">
        <v>35</v>
      </c>
      <c r="C6" s="1"/>
      <c r="D6" s="1"/>
      <c r="E6" s="1"/>
      <c r="F6" s="1"/>
      <c r="G6" s="1">
        <v>35</v>
      </c>
      <c r="H6" s="1">
        <v>35</v>
      </c>
    </row>
    <row r="7" spans="1:9" ht="28.8" x14ac:dyDescent="0.3">
      <c r="A7" s="8" t="s">
        <v>309</v>
      </c>
      <c r="B7" s="1">
        <v>50</v>
      </c>
      <c r="C7" s="1"/>
      <c r="D7" s="1">
        <v>50</v>
      </c>
      <c r="E7" s="1">
        <v>50</v>
      </c>
      <c r="F7" s="1">
        <v>50</v>
      </c>
      <c r="G7" s="1">
        <v>50</v>
      </c>
      <c r="H7" s="1">
        <v>50</v>
      </c>
    </row>
    <row r="8" spans="1:9" x14ac:dyDescent="0.3">
      <c r="A8" s="8" t="s">
        <v>310</v>
      </c>
      <c r="B8" s="8">
        <v>50</v>
      </c>
      <c r="C8" s="1"/>
      <c r="D8" s="1"/>
      <c r="E8" s="1">
        <v>50</v>
      </c>
      <c r="F8" s="1">
        <v>50</v>
      </c>
      <c r="G8" s="1"/>
      <c r="H8" s="1"/>
    </row>
    <row r="9" spans="1:9" x14ac:dyDescent="0.3">
      <c r="A9" s="8" t="s">
        <v>311</v>
      </c>
      <c r="B9" s="8">
        <v>40</v>
      </c>
      <c r="C9" s="1"/>
      <c r="D9" s="1"/>
      <c r="E9" s="1">
        <v>40</v>
      </c>
      <c r="F9" s="1">
        <v>40</v>
      </c>
      <c r="G9" s="1"/>
      <c r="H9" s="1"/>
    </row>
    <row r="10" spans="1:9" x14ac:dyDescent="0.3">
      <c r="A10" s="8" t="s">
        <v>312</v>
      </c>
      <c r="B10" s="8">
        <v>30</v>
      </c>
      <c r="C10" s="1">
        <v>30</v>
      </c>
      <c r="D10" s="1">
        <v>30</v>
      </c>
      <c r="E10" s="1">
        <v>30</v>
      </c>
      <c r="F10" s="1">
        <v>30</v>
      </c>
      <c r="G10" s="1">
        <v>30</v>
      </c>
      <c r="H10" s="1">
        <v>30</v>
      </c>
    </row>
    <row r="11" spans="1:9" s="109" customFormat="1" x14ac:dyDescent="0.3">
      <c r="A11" s="72" t="s">
        <v>313</v>
      </c>
      <c r="B11" s="72">
        <v>10</v>
      </c>
      <c r="C11" s="116"/>
      <c r="D11" s="116"/>
      <c r="E11" s="116">
        <v>10</v>
      </c>
      <c r="F11" s="116">
        <v>10</v>
      </c>
      <c r="G11" s="116">
        <v>10</v>
      </c>
      <c r="H11" s="116">
        <v>10</v>
      </c>
    </row>
    <row r="12" spans="1:9" s="109" customFormat="1" x14ac:dyDescent="0.3">
      <c r="A12" s="72" t="s">
        <v>314</v>
      </c>
      <c r="B12" s="72">
        <v>20</v>
      </c>
      <c r="C12" s="116"/>
      <c r="D12" s="116">
        <v>20</v>
      </c>
      <c r="E12" s="116">
        <v>20</v>
      </c>
      <c r="F12" s="116">
        <v>20</v>
      </c>
      <c r="G12" s="116">
        <v>20</v>
      </c>
      <c r="H12" s="116">
        <v>20</v>
      </c>
    </row>
    <row r="13" spans="1:9" x14ac:dyDescent="0.3">
      <c r="A13" s="117" t="s">
        <v>315</v>
      </c>
      <c r="B13" s="16">
        <f>SUM(B4:B12)</f>
        <v>305</v>
      </c>
      <c r="C13" s="16">
        <f t="shared" ref="C13:H13" si="0">SUM(C4:C12)</f>
        <v>30</v>
      </c>
      <c r="D13" s="16">
        <f t="shared" si="0"/>
        <v>135</v>
      </c>
      <c r="E13" s="16">
        <f t="shared" si="0"/>
        <v>235</v>
      </c>
      <c r="F13" s="16">
        <f t="shared" si="0"/>
        <v>235</v>
      </c>
      <c r="G13" s="16">
        <f t="shared" si="0"/>
        <v>180</v>
      </c>
      <c r="H13" s="16">
        <f t="shared" si="0"/>
        <v>180</v>
      </c>
    </row>
    <row r="15" spans="1:9" x14ac:dyDescent="0.3">
      <c r="D15" t="s">
        <v>316</v>
      </c>
      <c r="F15" s="31">
        <f>SUM(C13:H13)</f>
        <v>995</v>
      </c>
      <c r="G15" t="s">
        <v>317</v>
      </c>
    </row>
    <row r="16" spans="1:9" x14ac:dyDescent="0.3">
      <c r="A16" t="s">
        <v>318</v>
      </c>
      <c r="B16" t="s">
        <v>319</v>
      </c>
    </row>
    <row r="17" spans="1:6" x14ac:dyDescent="0.3">
      <c r="A17" s="7"/>
      <c r="B17" s="7"/>
    </row>
    <row r="18" spans="1:6" ht="23.4" x14ac:dyDescent="0.45">
      <c r="A18" s="119" t="s">
        <v>320</v>
      </c>
    </row>
    <row r="20" spans="1:6" x14ac:dyDescent="0.3">
      <c r="A20" s="120" t="s">
        <v>321</v>
      </c>
      <c r="B20" t="s">
        <v>322</v>
      </c>
      <c r="C20" t="s">
        <v>323</v>
      </c>
      <c r="D20" t="s">
        <v>324</v>
      </c>
      <c r="F20" t="s">
        <v>325</v>
      </c>
    </row>
    <row r="21" spans="1:6" x14ac:dyDescent="0.3">
      <c r="A21" t="s">
        <v>326</v>
      </c>
      <c r="B21" s="121">
        <v>1000</v>
      </c>
      <c r="C21" s="121" t="s">
        <v>327</v>
      </c>
    </row>
    <row r="22" spans="1:6" x14ac:dyDescent="0.3">
      <c r="A22" t="s">
        <v>328</v>
      </c>
      <c r="B22" s="32">
        <v>5</v>
      </c>
      <c r="C22" s="32" t="s">
        <v>327</v>
      </c>
    </row>
    <row r="23" spans="1:6" x14ac:dyDescent="0.3">
      <c r="A23" t="s">
        <v>329</v>
      </c>
      <c r="B23" s="32">
        <v>300</v>
      </c>
      <c r="C23" s="32" t="s">
        <v>330</v>
      </c>
      <c r="F23">
        <f>B23*D23</f>
        <v>0</v>
      </c>
    </row>
    <row r="24" spans="1:6" x14ac:dyDescent="0.3">
      <c r="A24" t="s">
        <v>331</v>
      </c>
      <c r="B24" s="32">
        <v>60</v>
      </c>
      <c r="C24" s="32" t="s">
        <v>327</v>
      </c>
      <c r="F24">
        <f t="shared" ref="F24:F28" si="1">B24*D24</f>
        <v>0</v>
      </c>
    </row>
    <row r="25" spans="1:6" x14ac:dyDescent="0.3">
      <c r="A25" t="s">
        <v>332</v>
      </c>
      <c r="B25" s="32">
        <v>360</v>
      </c>
      <c r="C25" s="32" t="s">
        <v>327</v>
      </c>
      <c r="F25">
        <f t="shared" si="1"/>
        <v>0</v>
      </c>
    </row>
    <row r="26" spans="1:6" x14ac:dyDescent="0.3">
      <c r="A26" t="s">
        <v>333</v>
      </c>
      <c r="B26" s="32">
        <v>180</v>
      </c>
      <c r="C26" s="32" t="s">
        <v>327</v>
      </c>
      <c r="F26">
        <f t="shared" si="1"/>
        <v>0</v>
      </c>
    </row>
    <row r="27" spans="1:6" x14ac:dyDescent="0.3">
      <c r="A27" t="s">
        <v>334</v>
      </c>
      <c r="B27" s="32">
        <v>3</v>
      </c>
      <c r="C27" s="32" t="s">
        <v>327</v>
      </c>
      <c r="F27">
        <f t="shared" si="1"/>
        <v>0</v>
      </c>
    </row>
    <row r="28" spans="1:6" x14ac:dyDescent="0.3">
      <c r="A28" t="s">
        <v>335</v>
      </c>
      <c r="B28" s="32">
        <v>2</v>
      </c>
      <c r="C28" s="32" t="s">
        <v>327</v>
      </c>
      <c r="F28">
        <f t="shared" si="1"/>
        <v>0</v>
      </c>
    </row>
  </sheetData>
  <mergeCells count="4">
    <mergeCell ref="A1:H1"/>
    <mergeCell ref="C2:D2"/>
    <mergeCell ref="E2:F2"/>
    <mergeCell ref="G2:H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Tény</vt:lpstr>
      <vt:lpstr>Protokoll</vt:lpstr>
      <vt:lpstr>Mária Napok</vt:lpstr>
      <vt:lpstr>Munka1</vt:lpstr>
      <vt:lpstr>'Mária Napok'!Nyomtatási_terület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Turisztikai_Egyesüle</dc:creator>
  <cp:lastModifiedBy>User</cp:lastModifiedBy>
  <cp:lastPrinted>2023-06-02T07:57:25Z</cp:lastPrinted>
  <dcterms:created xsi:type="dcterms:W3CDTF">2019-01-30T12:58:14Z</dcterms:created>
  <dcterms:modified xsi:type="dcterms:W3CDTF">2023-06-02T07:57:30Z</dcterms:modified>
</cp:coreProperties>
</file>